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表1" sheetId="1" r:id="rId1"/>
    <sheet name="项目计划表2" sheetId="2" r:id="rId2"/>
    <sheet name="整合工作表3" sheetId="3" r:id="rId3"/>
  </sheets>
  <definedNames/>
  <calcPr fullCalcOnLoad="1"/>
</workbook>
</file>

<file path=xl/sharedStrings.xml><?xml version="1.0" encoding="utf-8"?>
<sst xmlns="http://schemas.openxmlformats.org/spreadsheetml/2006/main" count="520" uniqueCount="301">
  <si>
    <t>附件1：</t>
  </si>
  <si>
    <r>
      <t>西藏自治区</t>
    </r>
    <r>
      <rPr>
        <b/>
        <u val="single"/>
        <sz val="16"/>
        <color indexed="8"/>
        <rFont val="方正小标宋简体"/>
        <family val="4"/>
      </rPr>
      <t xml:space="preserve"> 那曲 </t>
    </r>
    <r>
      <rPr>
        <b/>
        <sz val="16"/>
        <color indexed="8"/>
        <rFont val="方正小标宋简体"/>
        <family val="4"/>
      </rPr>
      <t>市</t>
    </r>
    <r>
      <rPr>
        <b/>
        <u val="single"/>
        <sz val="16"/>
        <color indexed="8"/>
        <rFont val="方正小标宋简体"/>
        <family val="4"/>
      </rPr>
      <t xml:space="preserve">  尼玛 </t>
    </r>
    <r>
      <rPr>
        <b/>
        <sz val="16"/>
        <color indexed="8"/>
        <rFont val="方正小标宋简体"/>
        <family val="4"/>
      </rPr>
      <t>县（区）2019年统筹整合资金来源及支出表</t>
    </r>
  </si>
  <si>
    <r>
      <t>填报单位（盖章）：</t>
    </r>
    <r>
      <rPr>
        <u val="single"/>
        <sz val="12"/>
        <color indexed="8"/>
        <rFont val="仿宋"/>
        <family val="3"/>
      </rPr>
      <t xml:space="preserve">              尼玛    </t>
    </r>
    <r>
      <rPr>
        <sz val="12"/>
        <color indexed="8"/>
        <rFont val="仿宋"/>
        <family val="3"/>
      </rPr>
      <t xml:space="preserve">县财政局、扶贫办          </t>
    </r>
  </si>
  <si>
    <t>单位：万元</t>
  </si>
  <si>
    <t>序号</t>
  </si>
  <si>
    <t>财政资金名称</t>
  </si>
  <si>
    <t>2018年度资金（万元）</t>
  </si>
  <si>
    <t>2019年度资金（万元）</t>
  </si>
  <si>
    <t>2019年1-3月份实际支出数</t>
  </si>
  <si>
    <t>备注</t>
  </si>
  <si>
    <t>总规模</t>
  </si>
  <si>
    <t>贫困县整合资金规模</t>
  </si>
  <si>
    <t>贫困县计划整合资金规模</t>
  </si>
  <si>
    <t>贫困县已整合资金规模</t>
  </si>
  <si>
    <t>栏次</t>
  </si>
  <si>
    <t>2≥3</t>
  </si>
  <si>
    <t>4＞5</t>
  </si>
  <si>
    <t>5≥6</t>
  </si>
  <si>
    <t>一</t>
  </si>
  <si>
    <t>中央财政资金小计</t>
  </si>
  <si>
    <t>财政专项扶贫资金</t>
  </si>
  <si>
    <t>那财农指【2019】1号产业第一批资金8259.83万元。绩效奖励资金46万元、贷款贴息320.86万元、易地搬迁建设补助1173.48万元、水利项目644.13万元</t>
  </si>
  <si>
    <t>水利发展资金（农田水利设施建设、水土保持补助、江河湖库综合整治以及山洪灾害防治资金）</t>
  </si>
  <si>
    <t>农业生产发展资金（现代农业生产发展资金、农业技术推广与服务补助资金等）</t>
  </si>
  <si>
    <t>那财农指【2019】2号产业第二批资金6398.15万元。</t>
  </si>
  <si>
    <t>林业改革补助资金（含天保和森林管护补助）</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</si>
  <si>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</si>
  <si>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</si>
  <si>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</si>
  <si>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</si>
  <si>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</si>
  <si>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</si>
  <si>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</si>
  <si>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</si>
  <si>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</si>
  <si>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
（含草奖补助）</t>
  </si>
  <si>
    <t>18年40号文件363万元、19年5号文件415万元、19年27号文件2355万元、19年39号文件365.15万元、19年40号文件400万元</t>
  </si>
  <si>
    <t>服务业发展专项资金（支持新农村现代流通服务网络工程部分）</t>
  </si>
  <si>
    <t>旅游发展基金</t>
  </si>
  <si>
    <t>中央财政预算内投资用于“三农”建设部分</t>
  </si>
  <si>
    <t>那财农指【2019】1号产业第一批资金1099万元。</t>
  </si>
  <si>
    <t>其中：退牧还草工程建设</t>
  </si>
  <si>
    <t>其中：人畜饮水安全巩固提高补助</t>
  </si>
  <si>
    <t>其中：中央预算内以工代赈资金</t>
  </si>
  <si>
    <t>其中：中央预算内兴边富民资金</t>
  </si>
  <si>
    <t>自治区财政资金小计</t>
  </si>
  <si>
    <t>那财农指【2019】3号易地搬迁贷款“两项补贴”资金929.14万元。那财农指【2019】4号易地搬迁建设补助资金1427.32万元。那财农指【2019】6号易地搬迁贷款贴息资金340万元。。那财农指【2019】16号小型基础设施农村公路项目资金103.49万元。绩效奖励资金154万元、</t>
  </si>
  <si>
    <t>水利发展资金（农田水利设施建设、水土保持补助资金）</t>
  </si>
  <si>
    <t>林业改革发展资金（含林业产业及防沙治沙）</t>
  </si>
  <si>
    <t>林业产业和木本油料生产扶持资金</t>
  </si>
  <si>
    <t>土地整治和高标准农田建设（含土地跨省交易收益）</t>
  </si>
  <si>
    <t>生态岗位资金186.6万元、4.8万元</t>
  </si>
  <si>
    <t>农牧民技能培训补助经费</t>
  </si>
  <si>
    <t>应用技术研究与开发（支持脱贫攻坚）</t>
  </si>
  <si>
    <t>其他农业生产发展</t>
  </si>
  <si>
    <t>旅游发展资金</t>
  </si>
  <si>
    <t>彩票公益金支持扶贫资金</t>
  </si>
  <si>
    <t>其他涉农资金（盘活资金）</t>
  </si>
  <si>
    <t>二</t>
  </si>
  <si>
    <t>地（市）级资金小计</t>
  </si>
  <si>
    <t>农牧业专项资金</t>
  </si>
  <si>
    <t>林业发展资金</t>
  </si>
  <si>
    <t>水利发展资金</t>
  </si>
  <si>
    <t>技能及就业培训资金</t>
  </si>
  <si>
    <t>农业科技发展资金</t>
  </si>
  <si>
    <t>援藏资金</t>
  </si>
  <si>
    <t>三</t>
  </si>
  <si>
    <t>县（区）级资金小计</t>
  </si>
  <si>
    <t>县级整合资金</t>
  </si>
  <si>
    <t>四</t>
  </si>
  <si>
    <t>四级合计</t>
  </si>
  <si>
    <t>其中用于建档立卡贫困村的资金规模</t>
  </si>
  <si>
    <t>其中用于建档立卡贫困人口的资金规模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</si>
  <si>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</si>
  <si>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</si>
  <si>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</si>
  <si>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</si>
  <si>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</si>
  <si>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</si>
  <si>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t xml:space="preserve">  2019年贫困县涉农资金整合项目明细统计表</t>
  </si>
  <si>
    <r>
      <t>填报单位：</t>
    </r>
    <r>
      <rPr>
        <b/>
        <u val="single"/>
        <sz val="10"/>
        <color indexed="8"/>
        <rFont val="宋体"/>
        <family val="0"/>
      </rPr>
      <t xml:space="preserve">              尼玛县      </t>
    </r>
    <r>
      <rPr>
        <b/>
        <sz val="10"/>
        <color indexed="8"/>
        <rFont val="宋体"/>
        <family val="0"/>
      </rPr>
      <t xml:space="preserve">  财政局、脱贫攻坚指挥部                                                                                                                                                     金额单位：万元</t>
    </r>
  </si>
  <si>
    <t>县（区)、乡（镇）名称</t>
  </si>
  <si>
    <t>项目名称</t>
  </si>
  <si>
    <r>
      <t>建设地点</t>
    </r>
    <r>
      <rPr>
        <sz val="10"/>
        <rFont val="宋体"/>
        <family val="0"/>
      </rPr>
      <t>（所在乡村名）</t>
    </r>
  </si>
  <si>
    <t>项目建设内容</t>
  </si>
  <si>
    <t>项目主管部门</t>
  </si>
  <si>
    <t>项目责任人</t>
  </si>
  <si>
    <t>项目期限（月）</t>
  </si>
  <si>
    <t>整合财政涉农资金来源</t>
  </si>
  <si>
    <t>投资计划(万元)</t>
  </si>
  <si>
    <t>项目预计年均实现收益（万元）</t>
  </si>
  <si>
    <r>
      <t>项目受益群众户</t>
    </r>
    <r>
      <rPr>
        <sz val="10"/>
        <rFont val="宋体"/>
        <family val="0"/>
      </rPr>
      <t>(户)</t>
    </r>
  </si>
  <si>
    <r>
      <t>项目受益总人口</t>
    </r>
    <r>
      <rPr>
        <sz val="10"/>
        <rFont val="宋体"/>
        <family val="0"/>
      </rPr>
      <t>(人)</t>
    </r>
  </si>
  <si>
    <t>其中</t>
  </si>
  <si>
    <t>备注（还款主体）</t>
  </si>
  <si>
    <t>资金来源名称</t>
  </si>
  <si>
    <t>金额(万元)</t>
  </si>
  <si>
    <t>总投资</t>
  </si>
  <si>
    <t>中央资金</t>
  </si>
  <si>
    <t>自治区资金</t>
  </si>
  <si>
    <t>地（市）级资金</t>
  </si>
  <si>
    <t xml:space="preserve">县本级资金  </t>
  </si>
  <si>
    <t>银行贷款</t>
  </si>
  <si>
    <t xml:space="preserve">项目单位自筹   </t>
  </si>
  <si>
    <t>受益贫困户数</t>
  </si>
  <si>
    <t>受益贫困人口数</t>
  </si>
  <si>
    <t>其中：脱贫贫困人数</t>
  </si>
  <si>
    <t>开工时间</t>
  </si>
  <si>
    <t>竣工时间</t>
  </si>
  <si>
    <t>行次</t>
  </si>
  <si>
    <t>合 计</t>
  </si>
  <si>
    <t>一、生产发展（含产业项目）类</t>
  </si>
  <si>
    <t>尼玛县</t>
  </si>
  <si>
    <t>卓尼乡扶贫门面房建设</t>
  </si>
  <si>
    <t>卓尼乡</t>
  </si>
  <si>
    <t>在县城新建卓尼乡扶贫门面600平米及附属工程</t>
  </si>
  <si>
    <t>住建局</t>
  </si>
  <si>
    <t>次仁央吉</t>
  </si>
  <si>
    <t>中央财政专项扶贫发展资金</t>
  </si>
  <si>
    <t>属于2017年续建项目、总投资218.97万元，其中2018年整合资金15.40万元、其余资金未纳入整合资金范围。</t>
  </si>
  <si>
    <t>尼玛县商混站扶贫建设</t>
  </si>
  <si>
    <t>尼玛镇</t>
  </si>
  <si>
    <t>新建厂房、库房1473.76平米及设备</t>
  </si>
  <si>
    <t>发改委</t>
  </si>
  <si>
    <t>桑吉卓玛</t>
  </si>
  <si>
    <t>属于2017年续建项目、总投资1496.03万元，其中2018年整合资金105.00万元、其余资金未纳入整合资金范围。</t>
  </si>
  <si>
    <t>吉瓦乡扶贫门面房建设</t>
  </si>
  <si>
    <t>吉瓦乡</t>
  </si>
  <si>
    <t>在县城新建吉瓦乡门面房600平米及附属工程</t>
  </si>
  <si>
    <t>俄久乡扶贫门面建设</t>
  </si>
  <si>
    <t>俄久乡</t>
  </si>
  <si>
    <t>在县城新建俄久乡门面房600平米及附属工程</t>
  </si>
  <si>
    <t>尼玛县高原生态畜产品有限公司扶贫综合用房建设工程</t>
  </si>
  <si>
    <t>县城</t>
  </si>
  <si>
    <t>新建门面房总建筑面积9459.22平米及围墙、附属工程等</t>
  </si>
  <si>
    <t>属于2017年续建项目、总投资4873.33万元，其中2018年整合资金260.00万元、其余资金未纳入整合资金范围。</t>
  </si>
  <si>
    <t>卓瓦乡扶贫门面房建设项目</t>
  </si>
  <si>
    <t>卓瓦乡</t>
  </si>
  <si>
    <t>在县城新建卓瓦乡门面房600平米及附属工程（换荣玛）</t>
  </si>
  <si>
    <t>属于2017年续建项目、总投资219.59万元，其中2018年整合资金15.40万元、其余资金未纳入整合资金范围。</t>
  </si>
  <si>
    <t>阿索乡</t>
  </si>
  <si>
    <t>尼玛县阿索乡扶贫门面房项目</t>
  </si>
  <si>
    <t>新建门面房1666.55平米、建设用房128。66平米、锅炉房56.39平米、旱厕27.52平米、附属设施及附属工程</t>
  </si>
  <si>
    <t>属于2017年续建项目、总投资999.67万元，其中2018年整合资金133.00万元、其余资金未纳入整合资金范围。</t>
  </si>
  <si>
    <t>达果乡</t>
  </si>
  <si>
    <t>尼玛县达果乡扶贫门面房项目</t>
  </si>
  <si>
    <t>新建门面房建筑面积3486.66平米、玻璃屋面建筑面积1640.29平米、1#2#商铺各1531。47平米、设备用房249.8平米、锅炉房56.39平米、旱厕27.52平米以及附属工程</t>
  </si>
  <si>
    <t>属于2017年续建项目、总投资3999.36万元，其中2018年整合资金531.00万元、其余资金未纳入整合资金范围。</t>
  </si>
  <si>
    <t>尼玛县甲谷乡扶贫门面房项目</t>
  </si>
  <si>
    <t>新建门面房1666.55平米、建设用房128。66平米、锅炉房56.39平米、旱厕27.52平米及附属工程</t>
  </si>
  <si>
    <t>属于2017年续建项目、总投资999.61万元，其中2018年整合资金133.00万元、其余资金未纳入整合资金范围。</t>
  </si>
  <si>
    <t>军仓乡</t>
  </si>
  <si>
    <t>尼玛县军仓乡扶贫门面房项目</t>
  </si>
  <si>
    <t>新建门面房1059.10平米、建设用房100.95平米、锅炉房56.40平米、门面房542.34平米、大门及附属设施</t>
  </si>
  <si>
    <t>属于2017年续建项目、总投资999.35万元，其中2018年整合资金133.00万元、其余资金未纳入整合资金范围。</t>
  </si>
  <si>
    <t>尼玛县卓瓦乡扶贫门面房项目</t>
  </si>
  <si>
    <t>新建门面房1666.55平米、建设用房128。66平米、锅炉房56.39平米、旱厕27.52平米及附属设施</t>
  </si>
  <si>
    <t>属于2017年续建项目、总投资999.22万元，其中2018年整合资金133.00万元、其余资金未纳入整合资金范围。</t>
  </si>
  <si>
    <t>申亚乡</t>
  </si>
  <si>
    <t>尼玛县申亚乡扶贫门面房项目</t>
  </si>
  <si>
    <t>新建门面房1045.62平米、2#房1417.38平米、旱厕56.32平米及附属工程</t>
  </si>
  <si>
    <t>属于2017年续建项目、总投资999.59万元，其中2018年整合资金133.00万元、其余资金未纳入整合资金范围。</t>
  </si>
  <si>
    <t>中仓乡</t>
  </si>
  <si>
    <t>尼玛县中仓乡扶贫门面房项目</t>
  </si>
  <si>
    <t>新建门面房建筑面积4182.48平米、中仓门面房建筑面积2321.57平米、锅炉房192平米、厕所建筑面积56.32平米、高位水池建筑面积710.22平米以及附属工程</t>
  </si>
  <si>
    <t>属于2017年续建项目、总投资3994.44万元，其中2018年整合资金528.00万元、其余资金未纳入整合资金范围。</t>
  </si>
  <si>
    <t>尼玛县万亩千畜工程</t>
  </si>
  <si>
    <t>在尼玛镇3公里处新建高标准人工种草1万亩养殖羊5000只</t>
  </si>
  <si>
    <t>农牧局</t>
  </si>
  <si>
    <t>尼玛扎西</t>
  </si>
  <si>
    <t>属于2017年续建项目、总投资9940.01万元，其中2018年整合资金2989.00万元、其余资金未纳入整合资金范围。</t>
  </si>
  <si>
    <t>达果、申亚、甲古、吉瓦、阿索</t>
  </si>
  <si>
    <t>2018年藏系绵阳养殖项目</t>
  </si>
  <si>
    <t>阿索乡、达果乡、吉瓦乡、甲谷乡、申亚乡每个乡购置半成羊2450只，共购置12250只，</t>
  </si>
  <si>
    <t>属于2017年续建项目、总投资850万元，其中2018年整合资金247.96万元、其余资金未纳入整合资金范围。</t>
  </si>
  <si>
    <t>高海拔搬迁</t>
  </si>
  <si>
    <t>绵阳养殖扶贫项目</t>
  </si>
  <si>
    <t>堆龙德庆区古荣乡</t>
  </si>
  <si>
    <t>林业局</t>
  </si>
  <si>
    <t>努穷</t>
  </si>
  <si>
    <t>牦奶牛养殖基地扶贫建设项目</t>
  </si>
  <si>
    <t>扶贫综合门面房</t>
  </si>
  <si>
    <t>牧家特色生活体验区扶贫项目</t>
  </si>
  <si>
    <t>文部乡</t>
  </si>
  <si>
    <t>尼玛县文部乡牧业生产、施工队、家庭旅馆扶贫建设项目</t>
  </si>
  <si>
    <t>新建羊圈2座，组建家庭旅馆1座，购置草料10吨，元根饲料18.75吨，购买装载机、挖掘机各一台，搅拌机、柴油发电机各两台、购买160吨的水泥，家庭旅馆日常开销及购买短期育肥牲畜饲草料预留22.6284万元</t>
  </si>
  <si>
    <t>高洋</t>
  </si>
  <si>
    <t>2017年</t>
  </si>
  <si>
    <t>来多乡</t>
  </si>
  <si>
    <t>尼玛县来多乡农牧民专业经济合作组织畜牧业扶持扶贫项目</t>
  </si>
  <si>
    <r>
      <rPr>
        <sz val="8"/>
        <color indexed="8"/>
        <rFont val="仿宋_GB2312"/>
        <family val="3"/>
      </rPr>
      <t>办公板房168</t>
    </r>
    <r>
      <rPr>
        <sz val="8"/>
        <color indexed="8"/>
        <rFont val="宋体"/>
        <family val="0"/>
      </rPr>
      <t>㎡</t>
    </r>
    <r>
      <rPr>
        <sz val="8"/>
        <color indexed="8"/>
        <rFont val="仿宋_GB2312"/>
        <family val="3"/>
      </rPr>
      <t>（会议室、宿舍、办公室、厨房），羊圈100</t>
    </r>
    <r>
      <rPr>
        <sz val="8"/>
        <color indexed="8"/>
        <rFont val="宋体"/>
        <family val="0"/>
      </rPr>
      <t>㎡</t>
    </r>
    <r>
      <rPr>
        <sz val="8"/>
        <color indexed="8"/>
        <rFont val="仿宋_GB2312"/>
        <family val="3"/>
      </rPr>
      <t>（2座），牛圈一座150</t>
    </r>
    <r>
      <rPr>
        <sz val="8"/>
        <color indexed="8"/>
        <rFont val="宋体"/>
        <family val="0"/>
      </rPr>
      <t>㎡</t>
    </r>
    <r>
      <rPr>
        <sz val="8"/>
        <color indexed="8"/>
        <rFont val="仿宋_GB2312"/>
        <family val="3"/>
      </rPr>
      <t>，仓库72</t>
    </r>
    <r>
      <rPr>
        <sz val="8"/>
        <color indexed="8"/>
        <rFont val="宋体"/>
        <family val="0"/>
      </rPr>
      <t>㎡（2间），水井（1口），围墙118米，工程总造价为102.6万元，并购牲畜：共购买牲畜2705（头只））：其中牦牛127头，绵羊886只、山羊1692只。</t>
    </r>
  </si>
  <si>
    <t>姑桑</t>
  </si>
  <si>
    <t>尼玛县俄久乡牧业养殖合作组织扶贫建设项目</t>
  </si>
  <si>
    <r>
      <rPr>
        <sz val="8"/>
        <color indexed="8"/>
        <rFont val="仿宋_GB2312"/>
        <family val="3"/>
      </rPr>
      <t>新建围墙150m，畜圈513</t>
    </r>
    <r>
      <rPr>
        <sz val="8"/>
        <color indexed="8"/>
        <rFont val="宋体"/>
        <family val="0"/>
      </rPr>
      <t>㎡</t>
    </r>
    <r>
      <rPr>
        <sz val="8"/>
        <color indexed="8"/>
        <rFont val="仿宋_GB2312"/>
        <family val="3"/>
      </rPr>
      <t>，水井一座以及购置绵羊1878只，山羊860只，牦牛89头及其他加工设备</t>
    </r>
  </si>
  <si>
    <t>琼次仁</t>
  </si>
  <si>
    <t>尼玛县阿索乡畜牧业养殖及农牧民打砖队扶贫项目</t>
  </si>
  <si>
    <t>1、牧民养殖基地：购买牦牛20头，购买精饲料20吨，人工种草500亩。2、组建打砖队：购买挖掘机一台，小型装载机、中型装载机各一台，制砖机一台，玉柴发电机一台，重汽HOWO自卸车一台，购买水泥60吨。3、扶贫茶馆：购买桌椅、冰柜、厨具、消毒柜等设备。4、肉牛、肉羊短期育肥：购买390只肉羊、53头肉牛进行短期育肥。</t>
  </si>
  <si>
    <t>仁增江村</t>
  </si>
  <si>
    <t>尼玛县卓瓦乡畜牧业扶贫项目、农牧民运输队组建扶贫项目</t>
  </si>
  <si>
    <r>
      <t>加工房及住宿房一栋。加工房及住宿房建筑面积121.6平米</t>
    </r>
    <r>
      <rPr>
        <sz val="8"/>
        <color indexed="8"/>
        <rFont val="宋体"/>
        <family val="0"/>
      </rPr>
      <t>㎡</t>
    </r>
    <r>
      <rPr>
        <sz val="8"/>
        <color indexed="8"/>
        <rFont val="仿宋_GB2312"/>
        <family val="3"/>
      </rPr>
      <t>，建筑层数为1层，建筑高度为3.3m，围墙28.2米，院子硬化98.28平米，购买买牛159头，畜产品加工设备1套，冷藏车一辆，精饲料32吨。采购东风天龙运输车两台。</t>
    </r>
  </si>
  <si>
    <t>洛桑</t>
  </si>
  <si>
    <t>尼玛县达果乡农牧民施工队组建扶贫项目</t>
  </si>
  <si>
    <r>
      <rPr>
        <sz val="8"/>
        <color indexed="8"/>
        <rFont val="仿宋_GB2312"/>
        <family val="3"/>
      </rPr>
      <t>购买挖掘机1台，打砖机5台、分砂机1台,水泵2台，75千瓦发电机1台，东风翻斗车2辆，沙场网围栏及大门2000</t>
    </r>
    <r>
      <rPr>
        <sz val="8"/>
        <color indexed="8"/>
        <rFont val="宋体"/>
        <family val="0"/>
      </rPr>
      <t>㎡</t>
    </r>
    <r>
      <rPr>
        <sz val="8"/>
        <color indexed="8"/>
        <rFont val="仿宋_GB2312"/>
        <family val="3"/>
      </rPr>
      <t>，水泥380吨，中型转载机1台，小型转载机1台，改建水泥储物间200</t>
    </r>
    <r>
      <rPr>
        <sz val="8"/>
        <color indexed="8"/>
        <rFont val="宋体"/>
        <family val="0"/>
      </rPr>
      <t>㎡</t>
    </r>
    <r>
      <rPr>
        <sz val="8"/>
        <color indexed="8"/>
        <rFont val="仿宋_GB2312"/>
        <family val="3"/>
      </rPr>
      <t>，购买砂石耗材、工棚。</t>
    </r>
  </si>
  <si>
    <t>次杰</t>
  </si>
  <si>
    <t>尼玛县军仓乡一乡一社畜牧业扶持扶贫项目</t>
  </si>
  <si>
    <t>购买绵羊1500只，购买挖掘机、装载机各一台、东风大运自卸车三台</t>
  </si>
  <si>
    <t>吴杰</t>
  </si>
  <si>
    <t>尼玛县尼玛镇奔康农牧民专业合作社组建扶贫项目</t>
  </si>
  <si>
    <t>主要用于采购220E装载机1台；320E雷沃挖机1台；购买牦牛57头，绵羊1731只。</t>
  </si>
  <si>
    <t>陈二峰</t>
  </si>
  <si>
    <t>尼玛县荣玛乡一乡一社畜牧业扶持扶贫项目、扶贫运输队组建项目</t>
  </si>
  <si>
    <t>荣玛乡</t>
  </si>
  <si>
    <t>购买牦牛100头，绵羊1100只。主要用于采购半挂车、工程自卸车各一台。合作社商店建设10万元</t>
  </si>
  <si>
    <t>王春祥</t>
  </si>
  <si>
    <t>尼玛县甲谷乡吉松村蔬菜大棚扶贫建设项目</t>
  </si>
  <si>
    <t>甲谷乡</t>
  </si>
  <si>
    <r>
      <rPr>
        <sz val="8"/>
        <color indexed="8"/>
        <rFont val="仿宋_GB2312"/>
        <family val="3"/>
      </rPr>
      <t>新建蔬菜大棚3栋。蔬菜大棚建筑面积1196.0</t>
    </r>
    <r>
      <rPr>
        <sz val="8"/>
        <color indexed="8"/>
        <rFont val="宋体"/>
        <family val="0"/>
      </rPr>
      <t>㎡</t>
    </r>
    <r>
      <rPr>
        <sz val="8"/>
        <color indexed="8"/>
        <rFont val="仿宋_GB2312"/>
        <family val="3"/>
      </rPr>
      <t>，引水渠200米，建筑层数为1层，建筑高度为2.4m。大棚投资264万元，购买运输车19.5万元，预留上户手续3万元，一乡一社散装加油点改扩建5.594万元</t>
    </r>
  </si>
  <si>
    <t>洛桑多吉</t>
  </si>
  <si>
    <t>尼玛县卓尼乡奶牛养殖及畜产品加工扶贫项目</t>
  </si>
  <si>
    <r>
      <rPr>
        <sz val="8"/>
        <color indexed="8"/>
        <rFont val="仿宋_GB2312"/>
        <family val="3"/>
      </rPr>
      <t>为卓尼乡修建育肥基地、奶牛养殖基地1个1500</t>
    </r>
    <r>
      <rPr>
        <sz val="8"/>
        <color indexed="8"/>
        <rFont val="宋体"/>
        <family val="0"/>
      </rPr>
      <t>㎡</t>
    </r>
    <r>
      <rPr>
        <sz val="8"/>
        <color indexed="8"/>
        <rFont val="仿宋_GB2312"/>
        <family val="3"/>
      </rPr>
      <t>，主要收购育肥、牦牛、羊，33头牛、162只绵羊，精饲料56吨，草场租赁2.5亩，东风自卸货车1辆、江铃小型货车1辆、牛羊绒等畜产品收购（购置全乡及周边乡镇牛羊绒、羊毛）、百货商品等配套设备。</t>
    </r>
  </si>
  <si>
    <t>曹文博</t>
  </si>
  <si>
    <t>尼玛县吉瓦乡一乡一社扶贫建设项目</t>
  </si>
  <si>
    <r>
      <rPr>
        <sz val="8"/>
        <color indexed="8"/>
        <rFont val="仿宋_GB2312"/>
        <family val="3"/>
      </rPr>
      <t>购买牲畜142只绵羊，加工房一栋，加工厂房建筑面积315</t>
    </r>
    <r>
      <rPr>
        <sz val="8"/>
        <color indexed="8"/>
        <rFont val="宋体"/>
        <family val="0"/>
      </rPr>
      <t>㎡</t>
    </r>
    <r>
      <rPr>
        <sz val="8"/>
        <color indexed="8"/>
        <rFont val="仿宋_GB2312"/>
        <family val="3"/>
      </rPr>
      <t>，建筑层数为1层，建筑高度为4.2m，中型运输车一辆，购买各村经营项目6套。</t>
    </r>
  </si>
  <si>
    <t>索朗群培</t>
  </si>
  <si>
    <t>尼玛县申亚乡牧民联营专业合作组织扶贫项目</t>
  </si>
  <si>
    <t>购买牦牛20头，绵羊2040只，共计168万元，购买挖掘机、装载机各一台，共计132万元。</t>
  </si>
  <si>
    <t>次吉卓嘎</t>
  </si>
  <si>
    <t>尼玛县中仓乡牧业合作组织扶贫项目</t>
  </si>
  <si>
    <r>
      <rPr>
        <sz val="8"/>
        <color indexed="8"/>
        <rFont val="仿宋_GB2312"/>
        <family val="3"/>
      </rPr>
      <t>新建奶牛养殖场一座、加工房一栋。奶牛养殖场建筑面积391.52</t>
    </r>
    <r>
      <rPr>
        <sz val="8"/>
        <color indexed="8"/>
        <rFont val="宋体"/>
        <family val="0"/>
      </rPr>
      <t>㎡</t>
    </r>
    <r>
      <rPr>
        <sz val="8"/>
        <color indexed="8"/>
        <rFont val="仿宋_GB2312"/>
        <family val="3"/>
      </rPr>
      <t>，建筑层数为1层，建筑高度为3.6m；加工房建筑面积65</t>
    </r>
    <r>
      <rPr>
        <sz val="8"/>
        <color indexed="8"/>
        <rFont val="宋体"/>
        <family val="0"/>
      </rPr>
      <t>㎡</t>
    </r>
    <r>
      <rPr>
        <sz val="8"/>
        <color indexed="8"/>
        <rFont val="仿宋_GB2312"/>
        <family val="3"/>
      </rPr>
      <t>，建筑层数为1层，建筑高度为3.3m，牦牛85头，绵羊106只，山羊106只。</t>
    </r>
  </si>
  <si>
    <t>杨袁涛</t>
  </si>
  <si>
    <t>尼玛镇物流仓储扶贫建设项目</t>
  </si>
  <si>
    <t>尼玛县政府所在地</t>
  </si>
  <si>
    <t>新建物流仓库1854平米，值班室17.86平米，围墙136.3平米，</t>
  </si>
  <si>
    <t>二、县级整合资金</t>
  </si>
  <si>
    <t>脱贫攻坚</t>
  </si>
  <si>
    <t>薛进景</t>
  </si>
  <si>
    <t>县级</t>
  </si>
  <si>
    <t>三、农村基础设施类</t>
  </si>
  <si>
    <t>除荣玛乡外13各乡镇</t>
  </si>
  <si>
    <t>次央</t>
  </si>
  <si>
    <t>中央财政农村危房改造</t>
  </si>
  <si>
    <t>易地变迁建设补助资金</t>
  </si>
  <si>
    <t>尼玛县人民政府</t>
  </si>
  <si>
    <t>旦巴</t>
  </si>
  <si>
    <t>自治区财政专项扶贫发展资金</t>
  </si>
  <si>
    <t>尼玛县申亚乡至卓瓦乡安置点公路工程</t>
  </si>
  <si>
    <t>尼玛县申亚乡至卓瓦乡碎石路平交至卓瓦乡安置点后方围墙左侧</t>
  </si>
  <si>
    <t>尼玛县交通运输局</t>
  </si>
  <si>
    <t>张坤</t>
  </si>
  <si>
    <t>尼玛县来多乡政府所在地</t>
  </si>
  <si>
    <t>尼玛县来多乡至日阿色乡碎石路平交至来多乡政府所在地安置点，项目路线全长0.35公里</t>
  </si>
  <si>
    <t>建设2个规模机电井和196个微型机电井</t>
  </si>
  <si>
    <t>军仓乡60个微型机电井、申亚乡16个微型机电井、阿索乡51个卫星机电井、中仓乡55个微型机电井、文部乡14个微型机电井、尼玛镇2个规模机电井</t>
  </si>
  <si>
    <t>水利局</t>
  </si>
  <si>
    <t>洛桑尼玛</t>
  </si>
  <si>
    <t xml:space="preserve">    四、生态保护和建设类</t>
  </si>
  <si>
    <t>由于自治区生态岗位政策梳理当中，未下达2019年生态岗位执行标准，无法确定岗位人数及岗位人员花名册。</t>
  </si>
  <si>
    <t>生态岗位补助资金</t>
  </si>
  <si>
    <t>2020年生态岗位补助资金</t>
  </si>
  <si>
    <t>五、政策补助类</t>
  </si>
  <si>
    <t>技能培训</t>
  </si>
  <si>
    <t>由县人社局牵头实施</t>
  </si>
  <si>
    <t>人社局</t>
  </si>
  <si>
    <t>中普琼</t>
  </si>
  <si>
    <t>自治区财政专项扶贫</t>
  </si>
  <si>
    <t>扶贫贴息资金</t>
  </si>
  <si>
    <t>用于易地搬迁贷款贴息</t>
  </si>
  <si>
    <t>财政居</t>
  </si>
  <si>
    <t>央吉</t>
  </si>
  <si>
    <t>中央财政少数民族发展资金</t>
  </si>
  <si>
    <t>易地搬迁"两项补贴"</t>
  </si>
  <si>
    <t>自治区财政专项扶贫发汗资金</t>
  </si>
  <si>
    <t>六、绩效奖励资金类</t>
  </si>
  <si>
    <t>绩效奖励资金</t>
  </si>
  <si>
    <t>附件3：</t>
  </si>
  <si>
    <t xml:space="preserve">  2019年贫困县涉农资金整合工作示范县统计表</t>
  </si>
  <si>
    <r>
      <t>填报地（市）：</t>
    </r>
    <r>
      <rPr>
        <u val="single"/>
        <sz val="11"/>
        <color indexed="63"/>
        <rFont val="宋体"/>
        <family val="0"/>
      </rPr>
      <t>尼玛</t>
    </r>
    <r>
      <rPr>
        <sz val="11"/>
        <color indexed="63"/>
        <rFont val="宋体"/>
        <family val="0"/>
      </rPr>
      <t>财政局、扶贫办</t>
    </r>
  </si>
  <si>
    <r>
      <t>填报时间：2019年</t>
    </r>
    <r>
      <rPr>
        <sz val="11"/>
        <color indexed="63"/>
        <rFont val="宋体"/>
        <family val="0"/>
      </rPr>
      <t>9</t>
    </r>
    <r>
      <rPr>
        <sz val="11"/>
        <color indexed="63"/>
        <rFont val="宋体"/>
        <family val="0"/>
      </rPr>
      <t>月</t>
    </r>
    <r>
      <rPr>
        <sz val="11"/>
        <color indexed="63"/>
        <rFont val="宋体"/>
        <family val="0"/>
      </rPr>
      <t>4</t>
    </r>
    <r>
      <rPr>
        <sz val="11"/>
        <color indexed="63"/>
        <rFont val="宋体"/>
        <family val="0"/>
      </rPr>
      <t>日</t>
    </r>
  </si>
  <si>
    <t>示范县名</t>
  </si>
  <si>
    <t>基本情况</t>
  </si>
  <si>
    <t>贫困县涉农资金整合情况</t>
  </si>
  <si>
    <t>农村人口数（人）</t>
  </si>
  <si>
    <t>建档立卡贫困人口数（人）</t>
  </si>
  <si>
    <t>贫困村数</t>
  </si>
  <si>
    <t>贫困发生率（%）</t>
  </si>
  <si>
    <t>贫困县类别</t>
  </si>
  <si>
    <t>计划脱贫时间（年）</t>
  </si>
  <si>
    <t>出台本年度整合实施方案时间（年）</t>
  </si>
  <si>
    <t>出台资金管理办法时间（年）</t>
  </si>
  <si>
    <t>2017年中央和自治区财政资金规模</t>
  </si>
  <si>
    <t>2019年整合范围资金总规模（万元）</t>
  </si>
  <si>
    <t>2019年计划整合资金规模（万元）</t>
  </si>
  <si>
    <t>2019年已整合规模（万元）</t>
  </si>
  <si>
    <t>合计</t>
  </si>
  <si>
    <t>中央</t>
  </si>
  <si>
    <t>省级</t>
  </si>
  <si>
    <t>地市级</t>
  </si>
  <si>
    <t xml:space="preserve">   尼玛县</t>
  </si>
  <si>
    <t>24.12</t>
  </si>
  <si>
    <t></t>
  </si>
  <si>
    <t>2019年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</si>
</sst>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 numFmtId="179" formatCode="0_);[Red]\(0\)"/>
  </numFmts>
  <fonts count="64">
    <font>
      <sz val="11"/>
      <color indexed="8"/>
      <name val="宋体"/>
      <family val="0"/>
    </font>
    <font>
      <sz val="11"/>
      <name val="宋体"/>
      <family val="0"/>
    </font>
    <font>
      <sz val="11"/>
      <color indexed="63"/>
      <name val="宋体"/>
      <family val="0"/>
    </font>
    <font>
      <b/>
      <sz val="18"/>
      <color indexed="63"/>
      <name val="华文中宋"/>
      <family val="0"/>
    </font>
    <font>
      <sz val="10"/>
      <color indexed="63"/>
      <name val="楷体"/>
      <family val="3"/>
    </font>
    <font>
      <sz val="10"/>
      <color indexed="63"/>
      <name val="仿宋"/>
      <family val="3"/>
    </font>
    <font>
      <sz val="10"/>
      <color indexed="63"/>
      <name val="Wingdings"/>
      <family val="0"/>
    </font>
    <font>
      <sz val="10"/>
      <color indexed="8"/>
      <name val="宋体"/>
      <family val="0"/>
    </font>
    <font>
      <b/>
      <sz val="20"/>
      <name val="宋体"/>
      <family val="0"/>
    </font>
    <font>
      <b/>
      <sz val="20"/>
      <color indexed="8"/>
      <name val="宋体"/>
      <family val="0"/>
    </font>
    <font>
      <b/>
      <sz val="10"/>
      <color indexed="8"/>
      <name val="宋体"/>
      <family val="0"/>
    </font>
    <font>
      <b/>
      <sz val="10"/>
      <name val="宋体"/>
      <family val="0"/>
    </font>
    <font>
      <sz val="8"/>
      <name val="仿宋_GB2312"/>
      <family val="3"/>
    </font>
    <font>
      <sz val="8"/>
      <name val="宋体"/>
      <family val="0"/>
    </font>
    <font>
      <sz val="8"/>
      <color indexed="8"/>
      <name val="仿宋_GB2312"/>
      <family val="3"/>
    </font>
    <font>
      <sz val="8"/>
      <name val="仿宋"/>
      <family val="3"/>
    </font>
    <font>
      <sz val="8"/>
      <color indexed="8"/>
      <name val="宋体"/>
      <family val="0"/>
    </font>
    <font>
      <sz val="8"/>
      <color indexed="8"/>
      <name val="仿宋"/>
      <family val="3"/>
    </font>
    <font>
      <sz val="10"/>
      <name val="仿宋"/>
      <family val="3"/>
    </font>
    <font>
      <b/>
      <sz val="8"/>
      <color indexed="8"/>
      <name val="宋体"/>
      <family val="0"/>
    </font>
    <font>
      <sz val="10"/>
      <color indexed="8"/>
      <name val="仿宋"/>
      <family val="3"/>
    </font>
    <font>
      <b/>
      <sz val="8"/>
      <name val="仿宋"/>
      <family val="3"/>
    </font>
    <font>
      <b/>
      <sz val="8"/>
      <color indexed="8"/>
      <name val="仿宋"/>
      <family val="3"/>
    </font>
    <font>
      <sz val="10"/>
      <name val="仿宋_GB2312"/>
      <family val="3"/>
    </font>
    <font>
      <b/>
      <sz val="8"/>
      <name val="宋体"/>
      <family val="0"/>
    </font>
    <font>
      <sz val="10"/>
      <color indexed="8"/>
      <name val="仿宋_GB2312"/>
      <family val="3"/>
    </font>
    <font>
      <sz val="10"/>
      <color indexed="63"/>
      <name val="宋体"/>
      <family val="0"/>
    </font>
    <font>
      <b/>
      <sz val="12"/>
      <color indexed="8"/>
      <name val="方正小标宋简体"/>
      <family val="4"/>
    </font>
    <font>
      <b/>
      <sz val="11"/>
      <color indexed="63"/>
      <name val="宋体"/>
      <family val="0"/>
    </font>
    <font>
      <sz val="12"/>
      <color indexed="63"/>
      <name val="仿宋"/>
      <family val="3"/>
    </font>
    <font>
      <b/>
      <sz val="16"/>
      <color indexed="8"/>
      <name val="方正小标宋简体"/>
      <family val="4"/>
    </font>
    <font>
      <sz val="12"/>
      <color indexed="8"/>
      <name val="仿宋"/>
      <family val="3"/>
    </font>
    <font>
      <sz val="11"/>
      <color indexed="8"/>
      <name val="方正小标宋简体"/>
      <family val="4"/>
    </font>
    <font>
      <sz val="11"/>
      <color indexed="8"/>
      <name val="仿宋"/>
      <family val="3"/>
    </font>
    <font>
      <b/>
      <sz val="10"/>
      <name val="仿宋_GB2312"/>
      <family val="3"/>
    </font>
    <font>
      <b/>
      <sz val="10"/>
      <color indexed="8"/>
      <name val="仿宋_GB2312"/>
      <family val="3"/>
    </font>
    <font>
      <sz val="10"/>
      <name val="宋体"/>
      <family val="0"/>
    </font>
    <font>
      <sz val="12"/>
      <name val="宋体"/>
      <family val="0"/>
    </font>
    <font>
      <b/>
      <sz val="12"/>
      <name val="方正小标宋简体"/>
      <family val="4"/>
    </font>
    <font>
      <sz val="11"/>
      <color indexed="9"/>
      <name val="宋体"/>
      <family val="0"/>
    </font>
    <font>
      <b/>
      <sz val="15"/>
      <color indexed="62"/>
      <name val="宋体"/>
      <family val="0"/>
    </font>
    <font>
      <sz val="11"/>
      <color indexed="20"/>
      <name val="宋体"/>
      <family val="0"/>
    </font>
    <font>
      <sz val="11"/>
      <color indexed="8"/>
      <name val="Tahoma"/>
      <family val="2"/>
    </font>
    <font>
      <b/>
      <sz val="18"/>
      <color indexed="62"/>
      <name val="宋体"/>
      <family val="0"/>
    </font>
    <font>
      <sz val="10"/>
      <name val="Arial"/>
      <family val="2"/>
    </font>
    <font>
      <sz val="11"/>
      <color indexed="17"/>
      <name val="宋体"/>
      <family val="0"/>
    </font>
    <font>
      <b/>
      <sz val="11"/>
      <color indexed="62"/>
      <name val="宋体"/>
      <family val="0"/>
    </font>
    <font>
      <u val="single"/>
      <sz val="11"/>
      <color indexed="12"/>
      <name val="宋体"/>
      <family val="0"/>
    </font>
    <font>
      <b/>
      <sz val="13"/>
      <color indexed="62"/>
      <name val="宋体"/>
      <family val="0"/>
    </font>
    <font>
      <i/>
      <sz val="11"/>
      <color indexed="23"/>
      <name val="宋体"/>
      <family val="0"/>
    </font>
    <font>
      <sz val="11"/>
      <color indexed="60"/>
      <name val="宋体"/>
      <family val="0"/>
    </font>
    <font>
      <sz val="11"/>
      <color indexed="62"/>
      <name val="宋体"/>
      <family val="0"/>
    </font>
    <font>
      <u val="single"/>
      <sz val="11"/>
      <color indexed="20"/>
      <name val="宋体"/>
      <family val="0"/>
    </font>
    <font>
      <sz val="11"/>
      <color indexed="10"/>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u val="single"/>
      <sz val="11"/>
      <color indexed="63"/>
      <name val="宋体"/>
      <family val="0"/>
    </font>
    <font>
      <b/>
      <u val="single"/>
      <sz val="10"/>
      <color indexed="8"/>
      <name val="宋体"/>
      <family val="0"/>
    </font>
    <font>
      <b/>
      <u val="single"/>
      <sz val="16"/>
      <color indexed="8"/>
      <name val="方正小标宋简体"/>
      <family val="4"/>
    </font>
    <font>
      <u val="single"/>
      <sz val="12"/>
      <color indexed="8"/>
      <name val="仿宋"/>
      <family val="3"/>
    </font>
    <font>
      <sz val="10"/>
      <color rgb="FF000000"/>
      <name val="仿宋"/>
      <family val="3"/>
    </font>
    <font>
      <sz val="12"/>
      <color rgb="FF000000"/>
      <name val="仿宋"/>
      <family val="3"/>
    </font>
  </fonts>
  <fills count="20">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37" fillId="0" borderId="0" applyProtection="0">
      <alignment/>
    </xf>
    <xf numFmtId="0" fontId="0" fillId="0" borderId="0" applyProtection="0">
      <alignment vertical="center"/>
    </xf>
    <xf numFmtId="0" fontId="45" fillId="2" borderId="0" applyNumberFormat="0" applyBorder="0" applyAlignment="0" applyProtection="0"/>
    <xf numFmtId="0" fontId="0" fillId="3" borderId="0" applyProtection="0">
      <alignment vertical="center"/>
    </xf>
    <xf numFmtId="0" fontId="51" fillId="4" borderId="1" applyProtection="0">
      <alignment vertical="center"/>
    </xf>
    <xf numFmtId="44" fontId="0" fillId="0" borderId="0" applyProtection="0">
      <alignment vertical="center"/>
    </xf>
    <xf numFmtId="41" fontId="0" fillId="0" borderId="0" applyProtection="0">
      <alignment vertical="center"/>
    </xf>
    <xf numFmtId="0" fontId="0" fillId="5" borderId="0" applyProtection="0">
      <alignment vertical="center"/>
    </xf>
    <xf numFmtId="0" fontId="50" fillId="6" borderId="0" applyProtection="0">
      <alignment vertical="center"/>
    </xf>
    <xf numFmtId="43" fontId="0" fillId="0" borderId="0" applyProtection="0">
      <alignment vertical="center"/>
    </xf>
    <xf numFmtId="0" fontId="39" fillId="5" borderId="0" applyProtection="0">
      <alignment vertical="center"/>
    </xf>
    <xf numFmtId="0" fontId="47" fillId="0" borderId="0" applyProtection="0">
      <alignment vertical="center"/>
    </xf>
    <xf numFmtId="9" fontId="0" fillId="0" borderId="0" applyProtection="0">
      <alignment vertical="center"/>
    </xf>
    <xf numFmtId="0" fontId="52" fillId="0" borderId="0" applyProtection="0">
      <alignment vertical="center"/>
    </xf>
    <xf numFmtId="0" fontId="0" fillId="7" borderId="2" applyProtection="0">
      <alignment vertical="center"/>
    </xf>
    <xf numFmtId="0" fontId="42" fillId="0" borderId="0" applyProtection="0">
      <alignment/>
    </xf>
    <xf numFmtId="0" fontId="39" fillId="6" borderId="0" applyProtection="0">
      <alignment vertical="center"/>
    </xf>
    <xf numFmtId="0" fontId="46" fillId="0" borderId="0" applyProtection="0">
      <alignment vertical="center"/>
    </xf>
    <xf numFmtId="0" fontId="53" fillId="0" borderId="0" applyProtection="0">
      <alignment vertical="center"/>
    </xf>
    <xf numFmtId="0" fontId="43" fillId="0" borderId="0" applyProtection="0">
      <alignment vertical="center"/>
    </xf>
    <xf numFmtId="0" fontId="49" fillId="0" borderId="0" applyProtection="0">
      <alignment vertical="center"/>
    </xf>
    <xf numFmtId="0" fontId="40" fillId="0" borderId="3" applyProtection="0">
      <alignment vertical="center"/>
    </xf>
    <xf numFmtId="0" fontId="48" fillId="0" borderId="3" applyProtection="0">
      <alignment vertical="center"/>
    </xf>
    <xf numFmtId="0" fontId="39" fillId="8" borderId="0" applyProtection="0">
      <alignment vertical="center"/>
    </xf>
    <xf numFmtId="0" fontId="46" fillId="0" borderId="4" applyProtection="0">
      <alignment vertical="center"/>
    </xf>
    <xf numFmtId="0" fontId="39" fillId="4" borderId="0" applyProtection="0">
      <alignment vertical="center"/>
    </xf>
    <xf numFmtId="0" fontId="28" fillId="3" borderId="5" applyProtection="0">
      <alignment vertical="center"/>
    </xf>
    <xf numFmtId="0" fontId="54" fillId="3" borderId="1" applyProtection="0">
      <alignment vertical="center"/>
    </xf>
    <xf numFmtId="0" fontId="55" fillId="9" borderId="6" applyProtection="0">
      <alignment vertical="center"/>
    </xf>
    <xf numFmtId="0" fontId="0" fillId="2" borderId="0" applyProtection="0">
      <alignment vertical="center"/>
    </xf>
    <xf numFmtId="0" fontId="39" fillId="10" borderId="0" applyProtection="0">
      <alignment vertical="center"/>
    </xf>
    <xf numFmtId="0" fontId="56" fillId="0" borderId="7" applyProtection="0">
      <alignment vertical="center"/>
    </xf>
    <xf numFmtId="0" fontId="57" fillId="0" borderId="8" applyProtection="0">
      <alignment vertical="center"/>
    </xf>
    <xf numFmtId="0" fontId="45" fillId="2" borderId="0" applyProtection="0">
      <alignment vertical="center"/>
    </xf>
    <xf numFmtId="0" fontId="37" fillId="0" borderId="0" applyProtection="0">
      <alignment/>
    </xf>
    <xf numFmtId="0" fontId="50" fillId="11" borderId="0" applyProtection="0">
      <alignment vertical="center"/>
    </xf>
    <xf numFmtId="0" fontId="0" fillId="12" borderId="0" applyProtection="0">
      <alignment vertical="center"/>
    </xf>
    <xf numFmtId="0" fontId="39" fillId="13" borderId="0" applyProtection="0">
      <alignment vertical="center"/>
    </xf>
    <xf numFmtId="0" fontId="0" fillId="14" borderId="0" applyProtection="0">
      <alignment vertical="center"/>
    </xf>
    <xf numFmtId="0" fontId="0" fillId="8" borderId="0" applyProtection="0">
      <alignment vertical="center"/>
    </xf>
    <xf numFmtId="0" fontId="0" fillId="4" borderId="0" applyProtection="0">
      <alignment vertical="center"/>
    </xf>
    <xf numFmtId="0" fontId="0" fillId="4" borderId="0" applyProtection="0">
      <alignment vertical="center"/>
    </xf>
    <xf numFmtId="0" fontId="39" fillId="9" borderId="0" applyProtection="0">
      <alignment vertical="center"/>
    </xf>
    <xf numFmtId="0" fontId="39" fillId="15" borderId="0" applyProtection="0">
      <alignment vertical="center"/>
    </xf>
    <xf numFmtId="0" fontId="0" fillId="0" borderId="0" applyProtection="0">
      <alignment vertical="center"/>
    </xf>
    <xf numFmtId="0" fontId="0" fillId="7" borderId="0" applyProtection="0">
      <alignment vertical="center"/>
    </xf>
    <xf numFmtId="0" fontId="0" fillId="4" borderId="0" applyProtection="0">
      <alignment vertical="center"/>
    </xf>
    <xf numFmtId="0" fontId="39" fillId="13" borderId="0" applyProtection="0">
      <alignment vertical="center"/>
    </xf>
    <xf numFmtId="0" fontId="0" fillId="0" borderId="0" applyProtection="0">
      <alignment/>
    </xf>
    <xf numFmtId="0" fontId="0" fillId="8" borderId="0" applyProtection="0">
      <alignment vertical="center"/>
    </xf>
    <xf numFmtId="0" fontId="39" fillId="8" borderId="0" applyProtection="0">
      <alignment vertical="center"/>
    </xf>
    <xf numFmtId="0" fontId="39" fillId="16" borderId="0" applyProtection="0">
      <alignment vertical="center"/>
    </xf>
    <xf numFmtId="0" fontId="41" fillId="17" borderId="0" applyNumberFormat="0" applyBorder="0" applyAlignment="0" applyProtection="0"/>
    <xf numFmtId="0" fontId="0" fillId="0" borderId="0" applyProtection="0">
      <alignment/>
    </xf>
    <xf numFmtId="0" fontId="0" fillId="2" borderId="0" applyProtection="0">
      <alignment vertical="center"/>
    </xf>
    <xf numFmtId="0" fontId="44" fillId="0" borderId="0" applyProtection="0">
      <alignment/>
    </xf>
    <xf numFmtId="0" fontId="39" fillId="16" borderId="0" applyProtection="0">
      <alignment vertical="center"/>
    </xf>
    <xf numFmtId="0" fontId="41" fillId="17" borderId="0" applyNumberFormat="0" applyBorder="0" applyAlignment="0" applyProtection="0"/>
    <xf numFmtId="0" fontId="41" fillId="17" borderId="0" applyNumberFormat="0" applyBorder="0" applyAlignment="0" applyProtection="0"/>
    <xf numFmtId="0" fontId="0" fillId="0" borderId="0" applyProtection="0">
      <alignment/>
    </xf>
    <xf numFmtId="0" fontId="37" fillId="0" borderId="0" applyProtection="0">
      <alignment/>
    </xf>
    <xf numFmtId="0" fontId="0" fillId="0" borderId="0">
      <alignment/>
      <protection/>
    </xf>
    <xf numFmtId="0" fontId="0" fillId="0" borderId="0">
      <alignment/>
      <protection/>
    </xf>
    <xf numFmtId="0" fontId="45" fillId="2" borderId="0" applyNumberFormat="0" applyBorder="0" applyAlignment="0" applyProtection="0"/>
    <xf numFmtId="0" fontId="45" fillId="2" borderId="0" applyNumberFormat="0" applyBorder="0" applyAlignment="0" applyProtection="0"/>
  </cellStyleXfs>
  <cellXfs count="176">
    <xf numFmtId="0" fontId="0" fillId="0" borderId="0" xfId="0" applyAlignment="1">
      <alignment vertical="center"/>
    </xf>
    <xf numFmtId="0" fontId="0" fillId="0" borderId="0" xfId="17" applyNumberFormat="1" applyFont="1" applyFill="1" applyBorder="1" applyAlignmen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9"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176" fontId="4"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2" fillId="0" borderId="15" xfId="0" applyFont="1" applyBorder="1" applyAlignment="1">
      <alignment horizontal="center" vertical="center" wrapText="1"/>
    </xf>
    <xf numFmtId="176" fontId="2" fillId="0" borderId="15" xfId="0" applyNumberFormat="1" applyFont="1" applyBorder="1" applyAlignment="1">
      <alignment horizontal="center" vertical="center" wrapText="1"/>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wrapText="1"/>
    </xf>
    <xf numFmtId="0" fontId="2" fillId="0" borderId="16" xfId="0" applyFont="1" applyBorder="1" applyAlignment="1">
      <alignment horizontal="center" vertical="center" wrapText="1"/>
    </xf>
    <xf numFmtId="176" fontId="2" fillId="0" borderId="16" xfId="0" applyNumberFormat="1" applyFont="1" applyBorder="1" applyAlignment="1">
      <alignment horizontal="center" vertical="center" wrapText="1"/>
    </xf>
    <xf numFmtId="0" fontId="0" fillId="0" borderId="16" xfId="17" applyNumberFormat="1" applyFont="1" applyFill="1" applyBorder="1" applyAlignment="1">
      <alignment vertical="center"/>
    </xf>
    <xf numFmtId="0" fontId="2"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0" xfId="0" applyFont="1" applyAlignment="1">
      <alignment horizontal="center" vertical="center" wrapText="1"/>
    </xf>
    <xf numFmtId="0" fontId="2" fillId="0" borderId="18" xfId="0" applyFont="1" applyBorder="1" applyAlignment="1">
      <alignment horizontal="left" vertical="center" wrapText="1"/>
    </xf>
    <xf numFmtId="0" fontId="0" fillId="18" borderId="0" xfId="0" applyFill="1" applyAlignment="1">
      <alignment vertical="center"/>
    </xf>
    <xf numFmtId="0" fontId="0" fillId="0" borderId="0" xfId="0" applyBorder="1" applyAlignment="1">
      <alignment vertical="center"/>
    </xf>
    <xf numFmtId="0" fontId="0" fillId="0" borderId="0" xfId="17" applyNumberFormat="1" applyFont="1" applyFill="1" applyAlignment="1">
      <alignment vertical="center"/>
    </xf>
    <xf numFmtId="0" fontId="1" fillId="0" borderId="0" xfId="17" applyNumberFormat="1" applyFont="1" applyFill="1" applyBorder="1" applyAlignment="1">
      <alignment vertical="center"/>
    </xf>
    <xf numFmtId="0" fontId="0" fillId="0" borderId="0" xfId="17" applyNumberFormat="1" applyFont="1" applyFill="1" applyBorder="1" applyAlignment="1">
      <alignment horizontal="center" vertical="center"/>
    </xf>
    <xf numFmtId="0" fontId="7" fillId="0" borderId="0" xfId="17" applyNumberFormat="1" applyFont="1" applyFill="1" applyBorder="1" applyAlignment="1">
      <alignment vertical="center"/>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10" fillId="0" borderId="19"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0" fillId="0" borderId="23"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left" vertical="center" wrapText="1"/>
    </xf>
    <xf numFmtId="0" fontId="12" fillId="0" borderId="16"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5" fillId="0" borderId="16" xfId="71" applyNumberFormat="1" applyFont="1" applyFill="1" applyBorder="1" applyAlignment="1">
      <alignment horizontal="center" vertical="center" wrapText="1"/>
    </xf>
    <xf numFmtId="57" fontId="15" fillId="0" borderId="16" xfId="71"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4" fillId="0" borderId="16" xfId="0" applyFont="1" applyBorder="1" applyAlignment="1">
      <alignment horizontal="center" vertical="center"/>
    </xf>
    <xf numFmtId="0" fontId="17" fillId="0" borderId="16"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16" xfId="0" applyFont="1" applyBorder="1" applyAlignment="1">
      <alignment vertical="center" wrapText="1"/>
    </xf>
    <xf numFmtId="0" fontId="17" fillId="3" borderId="16"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7" fillId="3" borderId="16" xfId="0" applyNumberFormat="1"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0" fillId="18" borderId="16" xfId="0" applyNumberFormat="1" applyFont="1" applyFill="1" applyBorder="1" applyAlignment="1">
      <alignment horizontal="center" vertical="center" wrapText="1"/>
    </xf>
    <xf numFmtId="0" fontId="15" fillId="18" borderId="16" xfId="0" applyNumberFormat="1" applyFont="1" applyFill="1" applyBorder="1" applyAlignment="1">
      <alignment horizontal="center" vertical="center" wrapText="1"/>
    </xf>
    <xf numFmtId="0" fontId="17" fillId="18" borderId="16" xfId="0" applyNumberFormat="1" applyFont="1" applyFill="1" applyBorder="1" applyAlignment="1">
      <alignment horizontal="center" vertical="center" wrapText="1"/>
    </xf>
    <xf numFmtId="0" fontId="14" fillId="18" borderId="16" xfId="0" applyFont="1" applyFill="1" applyBorder="1" applyAlignment="1">
      <alignment vertical="center" wrapText="1"/>
    </xf>
    <xf numFmtId="0" fontId="15" fillId="18" borderId="16" xfId="71" applyNumberFormat="1" applyFont="1" applyFill="1" applyBorder="1" applyAlignment="1">
      <alignment horizontal="center" vertical="center" wrapText="1"/>
    </xf>
    <xf numFmtId="57" fontId="15" fillId="18" borderId="16" xfId="71"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0" fontId="10" fillId="0" borderId="26"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5" fillId="0" borderId="16" xfId="0" applyNumberFormat="1" applyFont="1" applyFill="1" applyBorder="1" applyAlignment="1">
      <alignment vertical="center" wrapText="1"/>
    </xf>
    <xf numFmtId="0" fontId="17" fillId="0" borderId="16" xfId="0" applyNumberFormat="1" applyFont="1" applyFill="1" applyBorder="1" applyAlignment="1">
      <alignment vertical="center" wrapText="1"/>
    </xf>
    <xf numFmtId="0" fontId="1" fillId="0" borderId="16" xfId="17" applyNumberFormat="1" applyFont="1" applyFill="1" applyBorder="1" applyAlignment="1">
      <alignment vertical="center"/>
    </xf>
    <xf numFmtId="0" fontId="12" fillId="3" borderId="16" xfId="71" applyNumberFormat="1" applyFont="1" applyFill="1" applyBorder="1" applyAlignment="1">
      <alignment horizontal="center" vertical="center" wrapText="1"/>
    </xf>
    <xf numFmtId="57" fontId="12" fillId="0" borderId="16" xfId="71" applyNumberFormat="1" applyFont="1" applyFill="1" applyBorder="1" applyAlignment="1">
      <alignment horizontal="center" vertical="center" wrapText="1"/>
    </xf>
    <xf numFmtId="0" fontId="18" fillId="0" borderId="16" xfId="0" applyNumberFormat="1" applyFont="1" applyFill="1" applyBorder="1" applyAlignment="1">
      <alignment vertical="center" wrapText="1"/>
    </xf>
    <xf numFmtId="0" fontId="20" fillId="0" borderId="16" xfId="0" applyNumberFormat="1" applyFont="1" applyFill="1" applyBorder="1" applyAlignment="1">
      <alignment vertical="center" wrapText="1"/>
    </xf>
    <xf numFmtId="0" fontId="20" fillId="0" borderId="16" xfId="0" applyNumberFormat="1" applyFont="1" applyFill="1" applyBorder="1" applyAlignment="1">
      <alignment horizontal="justify" vertical="center" wrapText="1"/>
    </xf>
    <xf numFmtId="0" fontId="20" fillId="0" borderId="23" xfId="0" applyNumberFormat="1" applyFont="1" applyFill="1" applyBorder="1" applyAlignment="1">
      <alignment horizontal="justify" vertical="center" wrapText="1"/>
    </xf>
    <xf numFmtId="0" fontId="20" fillId="0" borderId="16" xfId="0" applyNumberFormat="1" applyFont="1" applyFill="1" applyBorder="1" applyAlignment="1">
      <alignment horizontal="center" vertical="center" wrapText="1"/>
    </xf>
    <xf numFmtId="0" fontId="18" fillId="0" borderId="16" xfId="71" applyNumberFormat="1" applyFont="1" applyFill="1" applyBorder="1" applyAlignment="1">
      <alignment horizontal="center" vertical="center" wrapText="1"/>
    </xf>
    <xf numFmtId="0" fontId="14" fillId="3" borderId="16" xfId="75" applyNumberFormat="1" applyFont="1" applyFill="1" applyBorder="1" applyAlignment="1">
      <alignment horizontal="center" vertical="center"/>
    </xf>
    <xf numFmtId="0" fontId="12" fillId="0" borderId="16" xfId="71"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177" fontId="19"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right" vertical="center" wrapText="1"/>
    </xf>
    <xf numFmtId="177" fontId="13" fillId="0" borderId="16" xfId="0" applyNumberFormat="1" applyFont="1" applyFill="1" applyBorder="1" applyAlignment="1">
      <alignment horizontal="center" vertical="center" wrapText="1"/>
    </xf>
    <xf numFmtId="177" fontId="16" fillId="0" borderId="16" xfId="0" applyNumberFormat="1" applyFont="1" applyFill="1" applyBorder="1" applyAlignment="1">
      <alignment horizontal="center" vertical="center" wrapText="1"/>
    </xf>
    <xf numFmtId="177" fontId="15" fillId="0" borderId="16" xfId="71" applyNumberFormat="1" applyFont="1" applyFill="1" applyBorder="1" applyAlignment="1">
      <alignment horizontal="center" vertical="center" wrapText="1"/>
    </xf>
    <xf numFmtId="177" fontId="16" fillId="19" borderId="16" xfId="0" applyNumberFormat="1" applyFont="1" applyFill="1" applyBorder="1" applyAlignment="1">
      <alignment horizontal="center" vertical="center" wrapText="1"/>
    </xf>
    <xf numFmtId="0" fontId="17" fillId="19" borderId="16" xfId="0" applyNumberFormat="1" applyFont="1" applyFill="1" applyBorder="1" applyAlignment="1">
      <alignment horizontal="center" vertical="center" wrapText="1"/>
    </xf>
    <xf numFmtId="0" fontId="14" fillId="18" borderId="16" xfId="0" applyFont="1" applyFill="1" applyBorder="1" applyAlignment="1">
      <alignment horizontal="center" vertical="center"/>
    </xf>
    <xf numFmtId="0" fontId="16" fillId="18" borderId="16" xfId="0" applyNumberFormat="1" applyFont="1" applyFill="1" applyBorder="1" applyAlignment="1">
      <alignment horizontal="center" vertical="center" wrapText="1"/>
    </xf>
    <xf numFmtId="177" fontId="16" fillId="18" borderId="16" xfId="0" applyNumberFormat="1" applyFont="1" applyFill="1" applyBorder="1" applyAlignment="1">
      <alignment horizontal="center" vertical="center" wrapText="1"/>
    </xf>
    <xf numFmtId="0" fontId="19" fillId="18" borderId="16" xfId="0" applyNumberFormat="1" applyFont="1" applyFill="1" applyBorder="1" applyAlignment="1">
      <alignment horizontal="center" vertical="center" wrapText="1"/>
    </xf>
    <xf numFmtId="177" fontId="21" fillId="19" borderId="16" xfId="71" applyNumberFormat="1" applyFont="1" applyFill="1" applyBorder="1" applyAlignment="1">
      <alignment horizontal="center" vertical="center" wrapText="1"/>
    </xf>
    <xf numFmtId="0" fontId="19" fillId="19" borderId="16" xfId="0" applyNumberFormat="1" applyFont="1" applyFill="1" applyBorder="1" applyAlignment="1">
      <alignment horizontal="center" vertical="center" wrapText="1"/>
    </xf>
    <xf numFmtId="0" fontId="16" fillId="19" borderId="16" xfId="0" applyNumberFormat="1" applyFont="1" applyFill="1" applyBorder="1" applyAlignment="1">
      <alignment horizontal="center" vertical="center" wrapText="1"/>
    </xf>
    <xf numFmtId="177" fontId="15" fillId="19" borderId="16" xfId="71" applyNumberFormat="1" applyFont="1" applyFill="1" applyBorder="1" applyAlignment="1">
      <alignment horizontal="center" vertical="center" wrapText="1"/>
    </xf>
    <xf numFmtId="177" fontId="21" fillId="0" borderId="16" xfId="71"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17" fillId="0" borderId="16" xfId="75" applyNumberFormat="1" applyFont="1" applyFill="1" applyBorder="1" applyAlignment="1">
      <alignment horizontal="center" vertical="center"/>
    </xf>
    <xf numFmtId="0" fontId="23" fillId="0" borderId="16" xfId="71" applyNumberFormat="1" applyFont="1" applyFill="1" applyBorder="1" applyAlignment="1">
      <alignment horizontal="center" vertical="center" wrapText="1"/>
    </xf>
    <xf numFmtId="0" fontId="17" fillId="0" borderId="16" xfId="0" applyNumberFormat="1" applyFont="1" applyFill="1" applyBorder="1" applyAlignment="1">
      <alignment horizontal="justify" vertical="center" wrapText="1"/>
    </xf>
    <xf numFmtId="0" fontId="21" fillId="0" borderId="16" xfId="71" applyNumberFormat="1" applyFont="1" applyFill="1" applyBorder="1" applyAlignment="1">
      <alignment horizontal="center" vertical="center" wrapText="1"/>
    </xf>
    <xf numFmtId="0" fontId="16" fillId="0" borderId="0" xfId="17" applyNumberFormat="1" applyFont="1" applyFill="1" applyBorder="1" applyAlignment="1">
      <alignment horizontal="center" vertical="center"/>
    </xf>
    <xf numFmtId="0" fontId="24" fillId="3" borderId="16"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177" fontId="19" fillId="0" borderId="19" xfId="0" applyNumberFormat="1" applyFont="1" applyFill="1" applyBorder="1" applyAlignment="1">
      <alignment horizontal="center" vertical="center" wrapText="1"/>
    </xf>
    <xf numFmtId="0" fontId="17" fillId="0" borderId="21" xfId="0" applyNumberFormat="1" applyFont="1" applyFill="1" applyBorder="1" applyAlignment="1">
      <alignment horizontal="center" vertical="center" wrapText="1"/>
    </xf>
    <xf numFmtId="177" fontId="19" fillId="0" borderId="21"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177" fontId="19" fillId="0" borderId="23" xfId="0" applyNumberFormat="1" applyFont="1" applyFill="1" applyBorder="1" applyAlignment="1">
      <alignment horizontal="center" vertical="center" wrapText="1"/>
    </xf>
    <xf numFmtId="177" fontId="19" fillId="18" borderId="16" xfId="0" applyNumberFormat="1" applyFont="1" applyFill="1" applyBorder="1" applyAlignment="1">
      <alignment horizontal="center" vertical="center" wrapText="1"/>
    </xf>
    <xf numFmtId="178" fontId="17" fillId="0" borderId="16" xfId="0" applyNumberFormat="1" applyFont="1" applyFill="1" applyBorder="1" applyAlignment="1">
      <alignment horizontal="center" vertical="center" wrapText="1"/>
    </xf>
    <xf numFmtId="0" fontId="16" fillId="0" borderId="0" xfId="17" applyNumberFormat="1" applyFont="1" applyFill="1" applyBorder="1" applyAlignment="1">
      <alignment vertical="center"/>
    </xf>
    <xf numFmtId="179" fontId="10" fillId="0" borderId="16" xfId="0" applyNumberFormat="1" applyFont="1" applyFill="1" applyBorder="1" applyAlignment="1">
      <alignment horizontal="center" vertical="center" wrapText="1"/>
    </xf>
    <xf numFmtId="0" fontId="20" fillId="18" borderId="16" xfId="0" applyNumberFormat="1" applyFont="1" applyFill="1" applyBorder="1" applyAlignment="1">
      <alignment horizontal="center" vertical="center" wrapText="1"/>
    </xf>
    <xf numFmtId="0" fontId="0" fillId="18" borderId="0" xfId="17" applyNumberFormat="1" applyFont="1" applyFill="1" applyBorder="1" applyAlignment="1">
      <alignment vertical="center"/>
    </xf>
    <xf numFmtId="0" fontId="62" fillId="0" borderId="16" xfId="0" applyNumberFormat="1" applyFont="1" applyFill="1" applyBorder="1" applyAlignment="1">
      <alignment horizontal="center" vertical="center" wrapText="1"/>
    </xf>
    <xf numFmtId="0" fontId="25" fillId="0" borderId="16" xfId="0" applyFont="1" applyBorder="1" applyAlignment="1">
      <alignment horizontal="justify" vertical="center"/>
    </xf>
    <xf numFmtId="0" fontId="26" fillId="0" borderId="0" xfId="17" applyNumberFormat="1" applyFont="1" applyFill="1" applyBorder="1" applyAlignment="1">
      <alignment vertical="center"/>
    </xf>
    <xf numFmtId="0" fontId="27" fillId="0" borderId="0" xfId="75" applyNumberFormat="1" applyFont="1" applyFill="1" applyBorder="1" applyAlignment="1">
      <alignment horizontal="center" vertical="center" wrapText="1"/>
    </xf>
    <xf numFmtId="0" fontId="28" fillId="0" borderId="0" xfId="17" applyNumberFormat="1" applyFont="1" applyFill="1" applyBorder="1" applyAlignment="1">
      <alignment vertical="center"/>
    </xf>
    <xf numFmtId="0" fontId="20" fillId="0" borderId="0" xfId="17" applyNumberFormat="1" applyFont="1" applyFill="1" applyBorder="1" applyAlignment="1">
      <alignment vertical="center"/>
    </xf>
    <xf numFmtId="0" fontId="29" fillId="0" borderId="0" xfId="17" applyNumberFormat="1" applyFont="1" applyFill="1" applyBorder="1" applyAlignment="1">
      <alignment horizontal="left" vertical="center"/>
    </xf>
    <xf numFmtId="0" fontId="30" fillId="0" borderId="0" xfId="75" applyNumberFormat="1" applyFont="1" applyFill="1" applyBorder="1" applyAlignment="1">
      <alignment horizontal="center" vertical="center" wrapText="1"/>
    </xf>
    <xf numFmtId="0" fontId="63" fillId="0" borderId="0" xfId="75" applyNumberFormat="1" applyFont="1" applyFill="1" applyBorder="1" applyAlignment="1">
      <alignment horizontal="left" vertical="center" wrapText="1"/>
    </xf>
    <xf numFmtId="0" fontId="31" fillId="0" borderId="0" xfId="75" applyNumberFormat="1" applyFont="1" applyFill="1" applyBorder="1" applyAlignment="1">
      <alignment horizontal="left" vertical="center" wrapText="1"/>
    </xf>
    <xf numFmtId="0" fontId="32" fillId="0" borderId="24" xfId="75" applyNumberFormat="1" applyFont="1" applyFill="1" applyBorder="1" applyAlignment="1">
      <alignment vertical="center" wrapText="1"/>
    </xf>
    <xf numFmtId="0" fontId="32" fillId="0" borderId="24" xfId="75" applyNumberFormat="1" applyFont="1" applyFill="1" applyBorder="1" applyAlignment="1">
      <alignment horizontal="center" vertical="center" wrapText="1"/>
    </xf>
    <xf numFmtId="0" fontId="33" fillId="0" borderId="24" xfId="75" applyNumberFormat="1" applyFont="1" applyFill="1" applyBorder="1" applyAlignment="1">
      <alignment horizontal="center" vertical="center" wrapText="1"/>
    </xf>
    <xf numFmtId="0" fontId="25" fillId="0" borderId="16" xfId="75" applyNumberFormat="1" applyFont="1" applyFill="1" applyBorder="1" applyAlignment="1">
      <alignment horizontal="center" vertical="center" wrapText="1"/>
    </xf>
    <xf numFmtId="0" fontId="25" fillId="0" borderId="26" xfId="75" applyNumberFormat="1" applyFont="1" applyFill="1" applyBorder="1" applyAlignment="1">
      <alignment horizontal="center" vertical="center" wrapText="1"/>
    </xf>
    <xf numFmtId="0" fontId="25" fillId="0" borderId="28" xfId="75" applyNumberFormat="1" applyFont="1" applyFill="1" applyBorder="1" applyAlignment="1">
      <alignment horizontal="center" vertical="center" wrapText="1"/>
    </xf>
    <xf numFmtId="0" fontId="25" fillId="0" borderId="19" xfId="75" applyNumberFormat="1" applyFont="1" applyFill="1" applyBorder="1" applyAlignment="1">
      <alignment horizontal="center" vertical="center" wrapText="1"/>
    </xf>
    <xf numFmtId="0" fontId="25" fillId="0" borderId="23" xfId="75" applyNumberFormat="1" applyFont="1" applyFill="1" applyBorder="1" applyAlignment="1">
      <alignment horizontal="center" vertical="center" wrapText="1"/>
    </xf>
    <xf numFmtId="0" fontId="27" fillId="0" borderId="16" xfId="75" applyNumberFormat="1" applyFont="1" applyFill="1" applyBorder="1" applyAlignment="1">
      <alignment horizontal="center" vertical="center" wrapText="1"/>
    </xf>
    <xf numFmtId="0" fontId="34" fillId="0" borderId="16" xfId="75" applyNumberFormat="1" applyFont="1" applyFill="1" applyBorder="1" applyAlignment="1">
      <alignment horizontal="center" vertical="center" wrapText="1"/>
    </xf>
    <xf numFmtId="0" fontId="35" fillId="0" borderId="16" xfId="75" applyNumberFormat="1" applyFont="1" applyFill="1" applyBorder="1" applyAlignment="1">
      <alignment horizontal="center" vertical="center" wrapText="1"/>
    </xf>
    <xf numFmtId="0" fontId="25" fillId="0" borderId="16" xfId="75" applyNumberFormat="1" applyFont="1" applyFill="1" applyBorder="1" applyAlignment="1">
      <alignment horizontal="left" vertical="center" wrapText="1"/>
    </xf>
    <xf numFmtId="0" fontId="23" fillId="0" borderId="16" xfId="75" applyNumberFormat="1" applyFont="1" applyFill="1" applyBorder="1" applyAlignment="1">
      <alignment horizontal="center" vertical="center" wrapText="1"/>
    </xf>
    <xf numFmtId="0" fontId="36" fillId="0" borderId="16" xfId="17" applyNumberFormat="1" applyFont="1" applyFill="1" applyBorder="1" applyAlignment="1">
      <alignment horizontal="right" vertical="center"/>
    </xf>
    <xf numFmtId="0" fontId="23" fillId="0" borderId="16" xfId="0" applyNumberFormat="1" applyFont="1" applyFill="1" applyBorder="1" applyAlignment="1">
      <alignment horizontal="center" vertical="center"/>
    </xf>
    <xf numFmtId="0" fontId="23" fillId="0" borderId="16" xfId="75" applyNumberFormat="1" applyFont="1" applyFill="1" applyBorder="1" applyAlignment="1">
      <alignment horizontal="right" vertical="center" wrapText="1"/>
    </xf>
    <xf numFmtId="0" fontId="37" fillId="0" borderId="16" xfId="0" applyNumberFormat="1" applyFont="1" applyFill="1" applyBorder="1" applyAlignment="1">
      <alignment horizontal="center" vertical="center"/>
    </xf>
    <xf numFmtId="0" fontId="26" fillId="0" borderId="0" xfId="17" applyNumberFormat="1" applyFont="1" applyFill="1" applyBorder="1" applyAlignment="1">
      <alignment horizontal="center" vertical="center"/>
    </xf>
    <xf numFmtId="0" fontId="34" fillId="0" borderId="16" xfId="75" applyNumberFormat="1" applyFont="1" applyFill="1" applyBorder="1" applyAlignment="1">
      <alignment horizontal="right" vertical="center" wrapText="1"/>
    </xf>
    <xf numFmtId="0" fontId="10" fillId="0" borderId="16" xfId="75" applyNumberFormat="1" applyFont="1" applyFill="1" applyBorder="1" applyAlignment="1">
      <alignment horizontal="center" vertical="center" wrapText="1"/>
    </xf>
    <xf numFmtId="0" fontId="36" fillId="0" borderId="16" xfId="75" applyNumberFormat="1" applyFont="1" applyFill="1" applyBorder="1" applyAlignment="1">
      <alignment horizontal="center" vertical="center" wrapText="1"/>
    </xf>
    <xf numFmtId="0" fontId="36" fillId="0" borderId="16" xfId="75" applyNumberFormat="1" applyFont="1" applyFill="1" applyBorder="1" applyAlignment="1">
      <alignment horizontal="right" vertical="center" wrapText="1"/>
    </xf>
    <xf numFmtId="0" fontId="36" fillId="0" borderId="19" xfId="75" applyNumberFormat="1" applyFont="1" applyFill="1" applyBorder="1" applyAlignment="1">
      <alignment horizontal="right" vertical="center" wrapText="1"/>
    </xf>
    <xf numFmtId="0" fontId="25" fillId="0" borderId="16" xfId="75" applyNumberFormat="1" applyFont="1" applyFill="1" applyBorder="1" applyAlignment="1">
      <alignment horizontal="center" vertical="center"/>
    </xf>
    <xf numFmtId="0" fontId="36" fillId="0" borderId="16" xfId="17" applyNumberFormat="1" applyFont="1" applyFill="1" applyBorder="1" applyAlignment="1">
      <alignment horizontal="center" vertical="center"/>
    </xf>
    <xf numFmtId="0" fontId="36" fillId="0" borderId="16" xfId="17" applyNumberFormat="1" applyFont="1" applyFill="1" applyBorder="1" applyAlignment="1">
      <alignment horizontal="center" vertical="center" wrapText="1"/>
    </xf>
    <xf numFmtId="0" fontId="13" fillId="0" borderId="16" xfId="17" applyNumberFormat="1" applyFont="1" applyFill="1" applyBorder="1" applyAlignment="1">
      <alignment horizontal="center" vertical="center" wrapText="1"/>
    </xf>
    <xf numFmtId="0" fontId="36" fillId="0" borderId="19" xfId="17" applyNumberFormat="1" applyFont="1" applyFill="1" applyBorder="1" applyAlignment="1">
      <alignment horizontal="center" vertical="center"/>
    </xf>
    <xf numFmtId="0" fontId="38" fillId="0" borderId="16" xfId="75" applyNumberFormat="1" applyFont="1" applyFill="1" applyBorder="1" applyAlignment="1">
      <alignment horizontal="right" vertical="center" wrapText="1"/>
    </xf>
    <xf numFmtId="0" fontId="7" fillId="0" borderId="16" xfId="75" applyNumberFormat="1" applyFont="1" applyFill="1" applyBorder="1" applyAlignment="1">
      <alignment horizontal="center" vertical="center" wrapText="1"/>
    </xf>
    <xf numFmtId="0" fontId="25" fillId="0" borderId="16" xfId="75" applyNumberFormat="1" applyFont="1" applyFill="1" applyBorder="1" applyAlignment="1">
      <alignment horizontal="right" vertical="center" wrapText="1"/>
    </xf>
    <xf numFmtId="0" fontId="0" fillId="0" borderId="16" xfId="17" applyNumberFormat="1" applyFont="1" applyFill="1" applyBorder="1" applyAlignment="1">
      <alignment horizontal="right" vertical="center"/>
    </xf>
    <xf numFmtId="0" fontId="0" fillId="0" borderId="16" xfId="17" applyNumberFormat="1" applyFont="1" applyFill="1" applyBorder="1" applyAlignment="1">
      <alignment horizontal="center" vertical="center"/>
    </xf>
    <xf numFmtId="0" fontId="28" fillId="0" borderId="0" xfId="17" applyNumberFormat="1" applyFont="1" applyFill="1" applyBorder="1" applyAlignment="1">
      <alignment horizontal="center" vertical="center"/>
    </xf>
    <xf numFmtId="0" fontId="20" fillId="0" borderId="0" xfId="17" applyNumberFormat="1" applyFont="1" applyFill="1" applyBorder="1" applyAlignment="1">
      <alignment horizontal="center" vertical="center"/>
    </xf>
    <xf numFmtId="0" fontId="20" fillId="0" borderId="0" xfId="17" applyNumberFormat="1" applyFont="1" applyFill="1" applyBorder="1" applyAlignment="1">
      <alignment horizontal="left" vertical="center"/>
    </xf>
    <xf numFmtId="0" fontId="20" fillId="0" borderId="0" xfId="17" applyNumberFormat="1" applyFont="1" applyFill="1" applyBorder="1" applyAlignment="1">
      <alignment horizontal="left" vertical="center" wrapText="1"/>
    </xf>
    <xf numFmtId="0" fontId="38" fillId="0" borderId="16" xfId="75" applyNumberFormat="1" applyFont="1" applyFill="1" applyBorder="1" applyAlignment="1">
      <alignment horizontal="center" vertical="center" wrapText="1"/>
    </xf>
  </cellXfs>
  <cellStyles count="67">
    <cellStyle name="Normal" xfId="0"/>
    <cellStyle name="Currency [0]" xfId="15"/>
    <cellStyle name="常规 2 2 2 2" xfId="16"/>
    <cellStyle name="常规_副本西藏自治区贫困县统筹整合使用财政涉农资金情况统计表（模版）参考表" xfId="17"/>
    <cellStyle name="好_项目计划表2" xfId="18"/>
    <cellStyle name="20% - 强调文字颜色 3" xfId="19"/>
    <cellStyle name="输入" xfId="20"/>
    <cellStyle name="Currency"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2 2 2 2 3"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 2_2019年"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差_项目计划表2 2" xfId="68"/>
    <cellStyle name="常规 2 3" xfId="69"/>
    <cellStyle name="40% - 强调文字颜色 6" xfId="70"/>
    <cellStyle name="常规_项目投入明细_8" xfId="71"/>
    <cellStyle name="60% - 强调文字颜色 6" xfId="72"/>
    <cellStyle name="差_项目计划表2" xfId="73"/>
    <cellStyle name="差_项目计划表2 3" xfId="74"/>
    <cellStyle name="常规 2" xfId="75"/>
    <cellStyle name="常规 2 2 2 2 2" xfId="76"/>
    <cellStyle name="常规 3" xfId="77"/>
    <cellStyle name="常规 4" xfId="78"/>
    <cellStyle name="好_项目计划表2 2" xfId="79"/>
    <cellStyle name="好_项目计划表2 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457200</xdr:colOff>
      <xdr:row>3</xdr:row>
      <xdr:rowOff>161925</xdr:rowOff>
    </xdr:from>
    <xdr:to>
      <xdr:col>16</xdr:col>
      <xdr:colOff>0</xdr:colOff>
      <xdr:row>3</xdr:row>
      <xdr:rowOff>161925</xdr:rowOff>
    </xdr:to>
    <xdr:sp>
      <xdr:nvSpPr>
        <xdr:cNvPr id="1" name="Line 671"/>
        <xdr:cNvSpPr>
          <a:spLocks/>
        </xdr:cNvSpPr>
      </xdr:nvSpPr>
      <xdr:spPr>
        <a:xfrm>
          <a:off x="11363325" y="1276350"/>
          <a:ext cx="1524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18</xdr:col>
      <xdr:colOff>228600</xdr:colOff>
      <xdr:row>3</xdr:row>
      <xdr:rowOff>161925</xdr:rowOff>
    </xdr:from>
    <xdr:to>
      <xdr:col>18</xdr:col>
      <xdr:colOff>228600</xdr:colOff>
      <xdr:row>3</xdr:row>
      <xdr:rowOff>161925</xdr:rowOff>
    </xdr:to>
    <xdr:sp>
      <xdr:nvSpPr>
        <xdr:cNvPr id="2" name="Line 672"/>
        <xdr:cNvSpPr>
          <a:spLocks/>
        </xdr:cNvSpPr>
      </xdr:nvSpPr>
      <xdr:spPr>
        <a:xfrm>
          <a:off x="12915900" y="12763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457200</xdr:colOff>
      <xdr:row>3</xdr:row>
      <xdr:rowOff>161925</xdr:rowOff>
    </xdr:from>
    <xdr:to>
      <xdr:col>16</xdr:col>
      <xdr:colOff>0</xdr:colOff>
      <xdr:row>3</xdr:row>
      <xdr:rowOff>161925</xdr:rowOff>
    </xdr:to>
    <xdr:sp>
      <xdr:nvSpPr>
        <xdr:cNvPr id="3" name="Line 673"/>
        <xdr:cNvSpPr>
          <a:spLocks/>
        </xdr:cNvSpPr>
      </xdr:nvSpPr>
      <xdr:spPr>
        <a:xfrm>
          <a:off x="11363325" y="1276350"/>
          <a:ext cx="1524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18</xdr:col>
      <xdr:colOff>228600</xdr:colOff>
      <xdr:row>3</xdr:row>
      <xdr:rowOff>161925</xdr:rowOff>
    </xdr:from>
    <xdr:to>
      <xdr:col>18</xdr:col>
      <xdr:colOff>228600</xdr:colOff>
      <xdr:row>3</xdr:row>
      <xdr:rowOff>161925</xdr:rowOff>
    </xdr:to>
    <xdr:sp>
      <xdr:nvSpPr>
        <xdr:cNvPr id="4" name="Line 674"/>
        <xdr:cNvSpPr>
          <a:spLocks/>
        </xdr:cNvSpPr>
      </xdr:nvSpPr>
      <xdr:spPr>
        <a:xfrm>
          <a:off x="12915900" y="12763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0</xdr:row>
      <xdr:rowOff>0</xdr:rowOff>
    </xdr:from>
    <xdr:to>
      <xdr:col>14</xdr:col>
      <xdr:colOff>0</xdr:colOff>
      <xdr:row>0</xdr:row>
      <xdr:rowOff>0</xdr:rowOff>
    </xdr:to>
    <xdr:sp>
      <xdr:nvSpPr>
        <xdr:cNvPr id="1" name="Line 53"/>
        <xdr:cNvSpPr>
          <a:spLocks/>
        </xdr:cNvSpPr>
      </xdr:nvSpPr>
      <xdr:spPr>
        <a:xfrm>
          <a:off x="8086725" y="0"/>
          <a:ext cx="10477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228600</xdr:colOff>
      <xdr:row>0</xdr:row>
      <xdr:rowOff>0</xdr:rowOff>
    </xdr:from>
    <xdr:to>
      <xdr:col>16</xdr:col>
      <xdr:colOff>228600</xdr:colOff>
      <xdr:row>0</xdr:row>
      <xdr:rowOff>0</xdr:rowOff>
    </xdr:to>
    <xdr:sp>
      <xdr:nvSpPr>
        <xdr:cNvPr id="2" name="Line 54"/>
        <xdr:cNvSpPr>
          <a:spLocks/>
        </xdr:cNvSpPr>
      </xdr:nvSpPr>
      <xdr:spPr>
        <a:xfrm>
          <a:off x="9525000" y="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13</xdr:col>
      <xdr:colOff>504825</xdr:colOff>
      <xdr:row>0</xdr:row>
      <xdr:rowOff>0</xdr:rowOff>
    </xdr:from>
    <xdr:to>
      <xdr:col>14</xdr:col>
      <xdr:colOff>0</xdr:colOff>
      <xdr:row>0</xdr:row>
      <xdr:rowOff>0</xdr:rowOff>
    </xdr:to>
    <xdr:sp>
      <xdr:nvSpPr>
        <xdr:cNvPr id="3" name="Line 55"/>
        <xdr:cNvSpPr>
          <a:spLocks/>
        </xdr:cNvSpPr>
      </xdr:nvSpPr>
      <xdr:spPr>
        <a:xfrm>
          <a:off x="8086725" y="0"/>
          <a:ext cx="10477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228600</xdr:colOff>
      <xdr:row>0</xdr:row>
      <xdr:rowOff>0</xdr:rowOff>
    </xdr:from>
    <xdr:to>
      <xdr:col>16</xdr:col>
      <xdr:colOff>228600</xdr:colOff>
      <xdr:row>0</xdr:row>
      <xdr:rowOff>0</xdr:rowOff>
    </xdr:to>
    <xdr:sp>
      <xdr:nvSpPr>
        <xdr:cNvPr id="4" name="Line 56"/>
        <xdr:cNvSpPr>
          <a:spLocks/>
        </xdr:cNvSpPr>
      </xdr:nvSpPr>
      <xdr:spPr>
        <a:xfrm>
          <a:off x="9525000" y="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74"/>
  <sheetViews>
    <sheetView zoomScaleSheetLayoutView="100" workbookViewId="0" topLeftCell="A1">
      <pane ySplit="6" topLeftCell="A49" activePane="bottomLeft" state="frozen"/>
      <selection pane="bottomLeft" activeCell="E8" sqref="E8"/>
    </sheetView>
  </sheetViews>
  <sheetFormatPr defaultColWidth="9.00390625" defaultRowHeight="13.5" customHeight="1"/>
  <cols>
    <col min="1" max="1" width="6.00390625" style="1" customWidth="1"/>
    <col min="2" max="2" width="31.625" style="1" customWidth="1"/>
    <col min="3" max="3" width="14.375" style="1" customWidth="1"/>
    <col min="4" max="4" width="14.00390625" style="1" customWidth="1"/>
    <col min="5" max="5" width="10.75390625" style="1" customWidth="1"/>
    <col min="6" max="6" width="11.125" style="34" customWidth="1"/>
    <col min="7" max="7" width="11.625" style="1" customWidth="1"/>
    <col min="8" max="8" width="10.375" style="1" customWidth="1"/>
    <col min="9" max="9" width="38.00390625" style="34" customWidth="1"/>
    <col min="10" max="16384" width="9.00390625" style="1" customWidth="1"/>
  </cols>
  <sheetData>
    <row r="1" spans="1:2" ht="20.25" customHeight="1">
      <c r="A1" s="134" t="s">
        <v>0</v>
      </c>
      <c r="B1" s="134"/>
    </row>
    <row r="2" spans="1:9" ht="42.75" customHeight="1">
      <c r="A2" s="135" t="s">
        <v>1</v>
      </c>
      <c r="B2" s="135"/>
      <c r="C2" s="135"/>
      <c r="D2" s="135"/>
      <c r="E2" s="135"/>
      <c r="F2" s="135"/>
      <c r="G2" s="135"/>
      <c r="H2" s="135"/>
      <c r="I2" s="135"/>
    </row>
    <row r="3" spans="1:9" ht="27" customHeight="1">
      <c r="A3" s="136" t="s">
        <v>2</v>
      </c>
      <c r="B3" s="137"/>
      <c r="C3" s="137"/>
      <c r="D3" s="137"/>
      <c r="E3" s="138"/>
      <c r="F3" s="139"/>
      <c r="G3" s="140" t="s">
        <v>3</v>
      </c>
      <c r="H3" s="140"/>
      <c r="I3" s="140"/>
    </row>
    <row r="4" spans="1:9" s="130" customFormat="1" ht="27.75" customHeight="1">
      <c r="A4" s="141" t="s">
        <v>4</v>
      </c>
      <c r="B4" s="141" t="s">
        <v>5</v>
      </c>
      <c r="C4" s="142" t="s">
        <v>6</v>
      </c>
      <c r="D4" s="143"/>
      <c r="E4" s="141" t="s">
        <v>7</v>
      </c>
      <c r="F4" s="141"/>
      <c r="G4" s="141"/>
      <c r="H4" s="144" t="s">
        <v>8</v>
      </c>
      <c r="I4" s="161" t="s">
        <v>9</v>
      </c>
    </row>
    <row r="5" spans="1:9" s="130" customFormat="1" ht="41.25" customHeight="1">
      <c r="A5" s="141"/>
      <c r="B5" s="141"/>
      <c r="C5" s="141" t="s">
        <v>10</v>
      </c>
      <c r="D5" s="141" t="s">
        <v>11</v>
      </c>
      <c r="E5" s="141" t="s">
        <v>10</v>
      </c>
      <c r="F5" s="142" t="s">
        <v>12</v>
      </c>
      <c r="G5" s="142" t="s">
        <v>13</v>
      </c>
      <c r="H5" s="145"/>
      <c r="I5" s="161"/>
    </row>
    <row r="6" spans="1:9" s="130" customFormat="1" ht="29.25" customHeight="1">
      <c r="A6" s="141" t="s">
        <v>14</v>
      </c>
      <c r="B6" s="141">
        <v>1</v>
      </c>
      <c r="C6" s="141" t="s">
        <v>15</v>
      </c>
      <c r="D6" s="141">
        <v>3</v>
      </c>
      <c r="E6" s="141" t="s">
        <v>16</v>
      </c>
      <c r="F6" s="141" t="s">
        <v>17</v>
      </c>
      <c r="G6" s="141">
        <v>7</v>
      </c>
      <c r="H6" s="141">
        <v>8</v>
      </c>
      <c r="I6" s="141">
        <v>9</v>
      </c>
    </row>
    <row r="7" spans="1:9" s="130" customFormat="1" ht="30" customHeight="1">
      <c r="A7" s="141" t="s">
        <v>18</v>
      </c>
      <c r="B7" s="146" t="s">
        <v>19</v>
      </c>
      <c r="C7" s="147">
        <f aca="true" t="shared" si="0" ref="C7:H7">SUM(C8:C28)</f>
        <v>14835</v>
      </c>
      <c r="D7" s="147">
        <f t="shared" si="0"/>
        <v>9835</v>
      </c>
      <c r="E7" s="147">
        <f t="shared" si="0"/>
        <v>22645.980000000003</v>
      </c>
      <c r="F7" s="147">
        <f t="shared" si="0"/>
        <v>22645.980000000003</v>
      </c>
      <c r="G7" s="147">
        <f t="shared" si="0"/>
        <v>22645.980000000003</v>
      </c>
      <c r="H7" s="147">
        <f t="shared" si="0"/>
        <v>11166.92</v>
      </c>
      <c r="I7" s="162"/>
    </row>
    <row r="8" spans="1:9" s="130" customFormat="1" ht="126" customHeight="1">
      <c r="A8" s="148">
        <v>1</v>
      </c>
      <c r="B8" s="149" t="s">
        <v>20</v>
      </c>
      <c r="C8" s="150">
        <v>270</v>
      </c>
      <c r="D8" s="150">
        <v>270</v>
      </c>
      <c r="E8" s="150">
        <v>10444.3</v>
      </c>
      <c r="F8" s="150">
        <v>10444.3</v>
      </c>
      <c r="G8" s="150">
        <v>10444.3</v>
      </c>
      <c r="H8" s="150">
        <v>4768.77</v>
      </c>
      <c r="I8" s="163" t="s">
        <v>21</v>
      </c>
    </row>
    <row r="9" spans="1:9" s="130" customFormat="1" ht="48" customHeight="1">
      <c r="A9" s="148">
        <v>2</v>
      </c>
      <c r="B9" s="149" t="s">
        <v>22</v>
      </c>
      <c r="C9" s="150"/>
      <c r="D9" s="150"/>
      <c r="E9" s="150">
        <v>551.23</v>
      </c>
      <c r="F9" s="150">
        <v>551.23</v>
      </c>
      <c r="G9" s="150">
        <v>551.23</v>
      </c>
      <c r="H9" s="151"/>
      <c r="I9" s="162"/>
    </row>
    <row r="10" spans="1:9" s="130" customFormat="1" ht="36.75" customHeight="1">
      <c r="A10" s="148">
        <v>3</v>
      </c>
      <c r="B10" s="149" t="s">
        <v>23</v>
      </c>
      <c r="C10" s="150">
        <v>5703.25</v>
      </c>
      <c r="D10" s="150">
        <v>5703.25</v>
      </c>
      <c r="E10" s="152">
        <v>6398.15</v>
      </c>
      <c r="F10" s="150">
        <v>6398.15</v>
      </c>
      <c r="G10" s="150">
        <v>6398.15</v>
      </c>
      <c r="H10" s="150">
        <v>6398.15</v>
      </c>
      <c r="I10" s="163" t="s">
        <v>24</v>
      </c>
    </row>
    <row r="11" spans="1:9" s="130" customFormat="1" ht="25.5" customHeight="1">
      <c r="A11" s="148">
        <v>4</v>
      </c>
      <c r="B11" s="149" t="s">
        <v>25</v>
      </c>
      <c r="C11" s="150">
        <v>1201.5</v>
      </c>
      <c r="D11" s="150">
        <v>1201.5</v>
      </c>
      <c r="E11" s="152">
        <v>200</v>
      </c>
      <c r="F11" s="150">
        <v>200</v>
      </c>
      <c r="G11" s="150">
        <v>200</v>
      </c>
      <c r="H11" s="153"/>
      <c r="I11" s="162"/>
    </row>
    <row r="12" spans="1:9" s="130" customFormat="1" ht="21" customHeight="1">
      <c r="A12" s="148">
        <v>5</v>
      </c>
      <c r="B12" s="149" t="s">
        <v>26</v>
      </c>
      <c r="C12" s="150"/>
      <c r="D12" s="150"/>
      <c r="E12" s="150"/>
      <c r="F12" s="150"/>
      <c r="G12" s="150"/>
      <c r="H12" s="153"/>
      <c r="I12" s="162"/>
    </row>
    <row r="13" spans="1:9" s="130" customFormat="1" ht="21" customHeight="1">
      <c r="A13" s="148">
        <v>6</v>
      </c>
      <c r="B13" s="149" t="s">
        <v>27</v>
      </c>
      <c r="C13" s="150"/>
      <c r="D13" s="150"/>
      <c r="E13" s="150"/>
      <c r="F13" s="150"/>
      <c r="G13" s="150"/>
      <c r="H13" s="153"/>
      <c r="I13" s="162"/>
    </row>
    <row r="14" spans="1:9" s="130" customFormat="1" ht="36" customHeight="1">
      <c r="A14" s="148">
        <v>7</v>
      </c>
      <c r="B14" s="149" t="s">
        <v>28</v>
      </c>
      <c r="C14" s="150"/>
      <c r="D14" s="150"/>
      <c r="E14" s="150"/>
      <c r="F14" s="150"/>
      <c r="G14" s="150"/>
      <c r="H14" s="153"/>
      <c r="I14" s="162"/>
    </row>
    <row r="15" spans="1:9" s="130" customFormat="1" ht="15" customHeight="1">
      <c r="A15" s="148">
        <v>8</v>
      </c>
      <c r="B15" s="149" t="s">
        <v>29</v>
      </c>
      <c r="C15" s="150"/>
      <c r="D15" s="150"/>
      <c r="E15" s="150"/>
      <c r="F15" s="150"/>
      <c r="G15" s="150"/>
      <c r="H15" s="153"/>
      <c r="I15" s="162"/>
    </row>
    <row r="16" spans="1:9" s="130" customFormat="1" ht="27" customHeight="1">
      <c r="A16" s="148">
        <v>9</v>
      </c>
      <c r="B16" s="149" t="s">
        <v>30</v>
      </c>
      <c r="C16" s="150">
        <v>2370</v>
      </c>
      <c r="D16" s="150">
        <v>2370</v>
      </c>
      <c r="E16" s="154"/>
      <c r="F16" s="150"/>
      <c r="G16" s="150"/>
      <c r="H16" s="153"/>
      <c r="I16" s="162"/>
    </row>
    <row r="17" spans="1:9" s="130" customFormat="1" ht="15" customHeight="1">
      <c r="A17" s="148">
        <v>10</v>
      </c>
      <c r="B17" s="149" t="s">
        <v>31</v>
      </c>
      <c r="C17" s="150"/>
      <c r="D17" s="150"/>
      <c r="E17" s="150">
        <v>55.15</v>
      </c>
      <c r="F17" s="150">
        <v>55.15</v>
      </c>
      <c r="G17" s="150">
        <v>55.15</v>
      </c>
      <c r="H17" s="153"/>
      <c r="I17" s="162"/>
    </row>
    <row r="18" spans="1:9" s="130" customFormat="1" ht="15" customHeight="1">
      <c r="A18" s="148">
        <v>11</v>
      </c>
      <c r="B18" s="149" t="s">
        <v>32</v>
      </c>
      <c r="C18" s="150"/>
      <c r="D18" s="150"/>
      <c r="E18" s="150"/>
      <c r="F18" s="150"/>
      <c r="G18" s="150"/>
      <c r="H18" s="153"/>
      <c r="I18" s="162"/>
    </row>
    <row r="19" spans="1:9" s="130" customFormat="1" ht="15" customHeight="1">
      <c r="A19" s="148">
        <v>12</v>
      </c>
      <c r="B19" s="149" t="s">
        <v>33</v>
      </c>
      <c r="C19" s="150"/>
      <c r="D19" s="150"/>
      <c r="E19" s="150"/>
      <c r="F19" s="150"/>
      <c r="G19" s="150"/>
      <c r="H19" s="153"/>
      <c r="I19" s="162"/>
    </row>
    <row r="20" spans="1:9" s="130" customFormat="1" ht="30.75" customHeight="1">
      <c r="A20" s="148">
        <v>13</v>
      </c>
      <c r="B20" s="149" t="s">
        <v>34</v>
      </c>
      <c r="C20" s="150"/>
      <c r="D20" s="150"/>
      <c r="E20" s="150"/>
      <c r="F20" s="150"/>
      <c r="G20" s="150"/>
      <c r="H20" s="153"/>
      <c r="I20" s="162"/>
    </row>
    <row r="21" spans="1:9" s="130" customFormat="1" ht="45.75" customHeight="1">
      <c r="A21" s="148">
        <v>14</v>
      </c>
      <c r="B21" s="149" t="s">
        <v>35</v>
      </c>
      <c r="C21" s="150">
        <v>5290.25</v>
      </c>
      <c r="D21" s="150">
        <v>290.25</v>
      </c>
      <c r="E21" s="150">
        <v>3898.15</v>
      </c>
      <c r="F21" s="150">
        <v>3898.15</v>
      </c>
      <c r="G21" s="150">
        <v>3898.15</v>
      </c>
      <c r="H21" s="153"/>
      <c r="I21" s="163" t="s">
        <v>36</v>
      </c>
    </row>
    <row r="22" spans="1:9" s="130" customFormat="1" ht="30.75" customHeight="1">
      <c r="A22" s="148">
        <v>15</v>
      </c>
      <c r="B22" s="149" t="s">
        <v>37</v>
      </c>
      <c r="C22" s="150"/>
      <c r="D22" s="150"/>
      <c r="E22" s="150"/>
      <c r="F22" s="150"/>
      <c r="G22" s="150"/>
      <c r="H22" s="153"/>
      <c r="I22" s="162"/>
    </row>
    <row r="23" spans="1:9" s="130" customFormat="1" ht="22.5" customHeight="1">
      <c r="A23" s="148">
        <v>16</v>
      </c>
      <c r="B23" s="149" t="s">
        <v>38</v>
      </c>
      <c r="C23" s="150"/>
      <c r="D23" s="150"/>
      <c r="E23" s="154"/>
      <c r="F23" s="150"/>
      <c r="G23" s="150"/>
      <c r="H23" s="153"/>
      <c r="I23" s="162"/>
    </row>
    <row r="24" spans="1:9" s="130" customFormat="1" ht="28.5" customHeight="1">
      <c r="A24" s="148">
        <v>17</v>
      </c>
      <c r="B24" s="149" t="s">
        <v>39</v>
      </c>
      <c r="C24" s="150"/>
      <c r="D24" s="150"/>
      <c r="E24" s="150">
        <v>1099</v>
      </c>
      <c r="F24" s="150">
        <v>1099</v>
      </c>
      <c r="G24" s="150">
        <v>1099</v>
      </c>
      <c r="H24" s="153"/>
      <c r="I24" s="163" t="s">
        <v>40</v>
      </c>
    </row>
    <row r="25" spans="1:9" s="130" customFormat="1" ht="18" customHeight="1">
      <c r="A25" s="141"/>
      <c r="B25" s="149" t="s">
        <v>41</v>
      </c>
      <c r="C25" s="150"/>
      <c r="D25" s="150"/>
      <c r="E25" s="150"/>
      <c r="F25" s="150"/>
      <c r="G25" s="150"/>
      <c r="H25" s="153"/>
      <c r="I25" s="164"/>
    </row>
    <row r="26" spans="1:9" s="130" customFormat="1" ht="18" customHeight="1">
      <c r="A26" s="141"/>
      <c r="B26" s="149" t="s">
        <v>42</v>
      </c>
      <c r="C26" s="150"/>
      <c r="D26" s="150"/>
      <c r="E26" s="150"/>
      <c r="F26" s="150"/>
      <c r="G26" s="150"/>
      <c r="H26" s="153"/>
      <c r="I26" s="164"/>
    </row>
    <row r="27" spans="1:9" s="130" customFormat="1" ht="18" customHeight="1">
      <c r="A27" s="141"/>
      <c r="B27" s="149" t="s">
        <v>43</v>
      </c>
      <c r="C27" s="150"/>
      <c r="D27" s="150"/>
      <c r="E27" s="150"/>
      <c r="F27" s="150"/>
      <c r="G27" s="150"/>
      <c r="H27" s="153"/>
      <c r="I27" s="164"/>
    </row>
    <row r="28" spans="1:9" s="130" customFormat="1" ht="21" customHeight="1">
      <c r="A28" s="141"/>
      <c r="B28" s="149" t="s">
        <v>44</v>
      </c>
      <c r="C28" s="150"/>
      <c r="D28" s="150"/>
      <c r="E28" s="150"/>
      <c r="F28" s="150"/>
      <c r="G28" s="150"/>
      <c r="H28" s="153"/>
      <c r="I28" s="150"/>
    </row>
    <row r="29" spans="1:9" s="130" customFormat="1" ht="21" customHeight="1">
      <c r="A29" s="141"/>
      <c r="B29" s="146" t="s">
        <v>45</v>
      </c>
      <c r="C29" s="147">
        <f aca="true" t="shared" si="1" ref="C29:H29">SUM(C30:C39)</f>
        <v>2770.6400000000003</v>
      </c>
      <c r="D29" s="147">
        <f t="shared" si="1"/>
        <v>2770.6400000000003</v>
      </c>
      <c r="E29" s="147">
        <f t="shared" si="1"/>
        <v>3205.35</v>
      </c>
      <c r="F29" s="147">
        <f t="shared" si="1"/>
        <v>3205.35</v>
      </c>
      <c r="G29" s="147">
        <f t="shared" si="1"/>
        <v>3205.35</v>
      </c>
      <c r="H29" s="147">
        <f t="shared" si="1"/>
        <v>2607.96</v>
      </c>
      <c r="I29" s="150"/>
    </row>
    <row r="30" spans="1:9" s="130" customFormat="1" ht="102" customHeight="1">
      <c r="A30" s="148">
        <v>1</v>
      </c>
      <c r="B30" s="149" t="s">
        <v>20</v>
      </c>
      <c r="C30" s="150"/>
      <c r="D30" s="150"/>
      <c r="E30" s="150">
        <v>2953.95</v>
      </c>
      <c r="F30" s="150">
        <v>2953.95</v>
      </c>
      <c r="G30" s="150">
        <v>2953.95</v>
      </c>
      <c r="H30" s="150">
        <v>2607.96</v>
      </c>
      <c r="I30" s="150" t="s">
        <v>46</v>
      </c>
    </row>
    <row r="31" spans="1:9" s="130" customFormat="1" ht="28.5" customHeight="1">
      <c r="A31" s="148">
        <v>2</v>
      </c>
      <c r="B31" s="149" t="s">
        <v>47</v>
      </c>
      <c r="C31" s="150"/>
      <c r="D31" s="150"/>
      <c r="E31" s="150"/>
      <c r="F31" s="150"/>
      <c r="G31" s="150"/>
      <c r="H31" s="153"/>
      <c r="I31" s="150"/>
    </row>
    <row r="32" spans="1:9" s="130" customFormat="1" ht="36.75" customHeight="1">
      <c r="A32" s="148">
        <v>3</v>
      </c>
      <c r="B32" s="149" t="s">
        <v>23</v>
      </c>
      <c r="C32" s="150"/>
      <c r="D32" s="150"/>
      <c r="E32" s="150"/>
      <c r="F32" s="150"/>
      <c r="G32" s="150"/>
      <c r="H32" s="153"/>
      <c r="I32" s="150"/>
    </row>
    <row r="33" spans="1:9" s="130" customFormat="1" ht="33" customHeight="1">
      <c r="A33" s="148">
        <v>4</v>
      </c>
      <c r="B33" s="149" t="s">
        <v>48</v>
      </c>
      <c r="C33" s="150"/>
      <c r="D33" s="150"/>
      <c r="E33" s="150"/>
      <c r="F33" s="150"/>
      <c r="G33" s="150"/>
      <c r="H33" s="153"/>
      <c r="I33" s="150"/>
    </row>
    <row r="34" spans="1:9" s="130" customFormat="1" ht="21" customHeight="1">
      <c r="A34" s="148">
        <v>5</v>
      </c>
      <c r="B34" s="149" t="s">
        <v>49</v>
      </c>
      <c r="C34" s="150"/>
      <c r="D34" s="150"/>
      <c r="E34" s="150"/>
      <c r="F34" s="150"/>
      <c r="G34" s="150"/>
      <c r="H34" s="153"/>
      <c r="I34" s="150"/>
    </row>
    <row r="35" spans="1:9" s="130" customFormat="1" ht="30.75" customHeight="1">
      <c r="A35" s="148">
        <v>6</v>
      </c>
      <c r="B35" s="149" t="s">
        <v>50</v>
      </c>
      <c r="C35" s="150"/>
      <c r="D35" s="150"/>
      <c r="E35" s="150"/>
      <c r="F35" s="150"/>
      <c r="G35" s="150"/>
      <c r="H35" s="153"/>
      <c r="I35" s="150"/>
    </row>
    <row r="36" spans="1:9" s="130" customFormat="1" ht="30" customHeight="1">
      <c r="A36" s="148">
        <v>7</v>
      </c>
      <c r="B36" s="149" t="s">
        <v>35</v>
      </c>
      <c r="C36" s="150">
        <v>2500</v>
      </c>
      <c r="D36" s="150">
        <v>2500</v>
      </c>
      <c r="E36" s="150">
        <v>191.4</v>
      </c>
      <c r="F36" s="150">
        <v>191.4</v>
      </c>
      <c r="G36" s="155">
        <v>191.4</v>
      </c>
      <c r="H36" s="153"/>
      <c r="I36" s="150" t="s">
        <v>51</v>
      </c>
    </row>
    <row r="37" spans="1:9" s="130" customFormat="1" ht="21" customHeight="1">
      <c r="A37" s="148">
        <v>8</v>
      </c>
      <c r="B37" s="149" t="s">
        <v>52</v>
      </c>
      <c r="C37" s="150">
        <v>171.38</v>
      </c>
      <c r="D37" s="150">
        <v>171.38</v>
      </c>
      <c r="E37" s="150">
        <v>60</v>
      </c>
      <c r="F37" s="150">
        <v>60</v>
      </c>
      <c r="G37" s="150">
        <v>60</v>
      </c>
      <c r="H37" s="153"/>
      <c r="I37" s="150"/>
    </row>
    <row r="38" spans="1:9" s="130" customFormat="1" ht="21" customHeight="1">
      <c r="A38" s="148">
        <v>9</v>
      </c>
      <c r="B38" s="149" t="s">
        <v>53</v>
      </c>
      <c r="C38" s="150"/>
      <c r="D38" s="150"/>
      <c r="E38" s="150"/>
      <c r="F38" s="150"/>
      <c r="G38" s="150"/>
      <c r="H38" s="153"/>
      <c r="I38" s="150"/>
    </row>
    <row r="39" spans="1:9" s="130" customFormat="1" ht="21" customHeight="1">
      <c r="A39" s="148">
        <v>10</v>
      </c>
      <c r="B39" s="149" t="s">
        <v>54</v>
      </c>
      <c r="C39" s="150">
        <v>99.26</v>
      </c>
      <c r="D39" s="150">
        <v>99.26</v>
      </c>
      <c r="E39" s="150"/>
      <c r="F39" s="150"/>
      <c r="G39" s="150"/>
      <c r="H39" s="153"/>
      <c r="I39" s="150"/>
    </row>
    <row r="40" spans="1:9" s="130" customFormat="1" ht="21" customHeight="1">
      <c r="A40" s="148">
        <v>11</v>
      </c>
      <c r="B40" s="149" t="s">
        <v>55</v>
      </c>
      <c r="C40" s="150"/>
      <c r="D40" s="150"/>
      <c r="E40" s="150"/>
      <c r="F40" s="150"/>
      <c r="G40" s="150"/>
      <c r="H40" s="153"/>
      <c r="I40" s="150"/>
    </row>
    <row r="41" spans="1:9" s="130" customFormat="1" ht="21" customHeight="1">
      <c r="A41" s="148">
        <v>12</v>
      </c>
      <c r="B41" s="149" t="s">
        <v>56</v>
      </c>
      <c r="C41" s="150"/>
      <c r="D41" s="150"/>
      <c r="E41" s="150"/>
      <c r="F41" s="150"/>
      <c r="G41" s="150"/>
      <c r="H41" s="153"/>
      <c r="I41" s="150"/>
    </row>
    <row r="42" spans="1:9" s="130" customFormat="1" ht="21" customHeight="1">
      <c r="A42" s="148">
        <v>13</v>
      </c>
      <c r="B42" s="149" t="s">
        <v>57</v>
      </c>
      <c r="C42" s="150"/>
      <c r="D42" s="150"/>
      <c r="E42" s="150"/>
      <c r="F42" s="150"/>
      <c r="G42" s="150"/>
      <c r="H42" s="153"/>
      <c r="I42" s="150"/>
    </row>
    <row r="43" spans="1:9" s="130" customFormat="1" ht="21" customHeight="1">
      <c r="A43" s="146" t="s">
        <v>58</v>
      </c>
      <c r="B43" s="146" t="s">
        <v>59</v>
      </c>
      <c r="C43" s="147"/>
      <c r="D43" s="147"/>
      <c r="E43" s="147"/>
      <c r="F43" s="147"/>
      <c r="G43" s="147"/>
      <c r="H43" s="156"/>
      <c r="I43" s="162"/>
    </row>
    <row r="44" spans="1:9" s="130" customFormat="1" ht="15.75" customHeight="1">
      <c r="A44" s="157">
        <v>1</v>
      </c>
      <c r="B44" s="149" t="s">
        <v>20</v>
      </c>
      <c r="C44" s="150"/>
      <c r="D44" s="150"/>
      <c r="E44" s="150"/>
      <c r="F44" s="150"/>
      <c r="G44" s="158"/>
      <c r="H44" s="159"/>
      <c r="I44" s="162"/>
    </row>
    <row r="45" spans="1:9" s="130" customFormat="1" ht="15.75" customHeight="1">
      <c r="A45" s="157">
        <v>2</v>
      </c>
      <c r="B45" s="149" t="s">
        <v>60</v>
      </c>
      <c r="C45" s="150"/>
      <c r="D45" s="150"/>
      <c r="E45" s="150"/>
      <c r="F45" s="150"/>
      <c r="G45" s="158"/>
      <c r="H45" s="159"/>
      <c r="I45" s="162"/>
    </row>
    <row r="46" spans="1:9" s="130" customFormat="1" ht="15.75" customHeight="1">
      <c r="A46" s="157">
        <v>3</v>
      </c>
      <c r="B46" s="149" t="s">
        <v>61</v>
      </c>
      <c r="C46" s="150"/>
      <c r="D46" s="150"/>
      <c r="E46" s="150"/>
      <c r="F46" s="150"/>
      <c r="G46" s="158"/>
      <c r="H46" s="159"/>
      <c r="I46" s="162"/>
    </row>
    <row r="47" spans="1:9" s="130" customFormat="1" ht="15.75" customHeight="1">
      <c r="A47" s="157">
        <v>4</v>
      </c>
      <c r="B47" s="149" t="s">
        <v>62</v>
      </c>
      <c r="C47" s="150"/>
      <c r="D47" s="150"/>
      <c r="E47" s="150"/>
      <c r="F47" s="150"/>
      <c r="G47" s="158"/>
      <c r="H47" s="159"/>
      <c r="I47" s="162"/>
    </row>
    <row r="48" spans="1:9" s="130" customFormat="1" ht="15.75" customHeight="1">
      <c r="A48" s="157">
        <v>5</v>
      </c>
      <c r="B48" s="149" t="s">
        <v>63</v>
      </c>
      <c r="C48" s="150"/>
      <c r="D48" s="150"/>
      <c r="E48" s="150"/>
      <c r="F48" s="150"/>
      <c r="G48" s="158"/>
      <c r="H48" s="159"/>
      <c r="I48" s="162"/>
    </row>
    <row r="49" spans="1:9" s="130" customFormat="1" ht="15.75" customHeight="1">
      <c r="A49" s="157">
        <v>6</v>
      </c>
      <c r="B49" s="149" t="s">
        <v>64</v>
      </c>
      <c r="C49" s="153"/>
      <c r="D49" s="153"/>
      <c r="E49" s="153"/>
      <c r="F49" s="150"/>
      <c r="G49" s="159"/>
      <c r="H49" s="159"/>
      <c r="I49" s="162"/>
    </row>
    <row r="50" spans="1:9" s="130" customFormat="1" ht="15.75" customHeight="1">
      <c r="A50" s="157">
        <v>7</v>
      </c>
      <c r="B50" s="149" t="s">
        <v>55</v>
      </c>
      <c r="C50" s="153"/>
      <c r="D50" s="153"/>
      <c r="E50" s="153"/>
      <c r="F50" s="150"/>
      <c r="G50" s="159"/>
      <c r="H50" s="159"/>
      <c r="I50" s="162"/>
    </row>
    <row r="51" spans="1:9" s="130" customFormat="1" ht="15.75" customHeight="1">
      <c r="A51" s="157">
        <v>8</v>
      </c>
      <c r="B51" s="149" t="s">
        <v>57</v>
      </c>
      <c r="C51" s="153"/>
      <c r="D51" s="153"/>
      <c r="E51" s="153"/>
      <c r="F51" s="150"/>
      <c r="G51" s="159"/>
      <c r="H51" s="159"/>
      <c r="I51" s="162"/>
    </row>
    <row r="52" spans="1:9" s="130" customFormat="1" ht="15.75" customHeight="1">
      <c r="A52" s="157">
        <v>9</v>
      </c>
      <c r="B52" s="149" t="s">
        <v>65</v>
      </c>
      <c r="C52" s="153"/>
      <c r="D52" s="153"/>
      <c r="E52" s="153"/>
      <c r="F52" s="150"/>
      <c r="G52" s="159"/>
      <c r="H52" s="160"/>
      <c r="I52" s="165"/>
    </row>
    <row r="53" spans="1:9" s="130" customFormat="1" ht="15.75" customHeight="1">
      <c r="A53" s="157">
        <v>10</v>
      </c>
      <c r="B53" s="149"/>
      <c r="C53" s="153"/>
      <c r="D53" s="153"/>
      <c r="E53" s="153"/>
      <c r="F53" s="150"/>
      <c r="G53" s="159"/>
      <c r="H53" s="160"/>
      <c r="I53" s="165"/>
    </row>
    <row r="54" spans="1:9" s="130" customFormat="1" ht="15.75" customHeight="1">
      <c r="A54" s="157"/>
      <c r="B54" s="149"/>
      <c r="C54" s="153"/>
      <c r="D54" s="153"/>
      <c r="E54" s="153"/>
      <c r="F54" s="150"/>
      <c r="G54" s="159"/>
      <c r="H54" s="159"/>
      <c r="I54" s="162"/>
    </row>
    <row r="55" spans="1:9" s="130" customFormat="1" ht="21" customHeight="1">
      <c r="A55" s="146" t="s">
        <v>66</v>
      </c>
      <c r="B55" s="146" t="s">
        <v>67</v>
      </c>
      <c r="C55" s="147">
        <f>SUM(C56:C63)</f>
        <v>341</v>
      </c>
      <c r="D55" s="147">
        <f>SUM(D56:D63)</f>
        <v>341</v>
      </c>
      <c r="E55" s="147">
        <f>SUM(E56:E63)</f>
        <v>363.31</v>
      </c>
      <c r="F55" s="147">
        <f>SUM(F56:F63)</f>
        <v>363.31</v>
      </c>
      <c r="G55" s="147">
        <f>SUM(G56:G63)</f>
        <v>60.81</v>
      </c>
      <c r="H55" s="147"/>
      <c r="I55" s="163"/>
    </row>
    <row r="56" spans="1:9" s="130" customFormat="1" ht="21" customHeight="1">
      <c r="A56" s="157">
        <v>1</v>
      </c>
      <c r="B56" s="149" t="s">
        <v>20</v>
      </c>
      <c r="C56" s="153">
        <v>341</v>
      </c>
      <c r="D56" s="153">
        <v>341</v>
      </c>
      <c r="E56" s="153">
        <v>302.5</v>
      </c>
      <c r="F56" s="150">
        <v>302.5</v>
      </c>
      <c r="G56" s="150"/>
      <c r="H56" s="150"/>
      <c r="I56" s="163"/>
    </row>
    <row r="57" spans="1:9" s="130" customFormat="1" ht="21" customHeight="1">
      <c r="A57" s="157">
        <v>2</v>
      </c>
      <c r="B57" s="149" t="s">
        <v>60</v>
      </c>
      <c r="C57" s="153"/>
      <c r="D57" s="153"/>
      <c r="E57" s="153"/>
      <c r="F57" s="150"/>
      <c r="G57" s="153"/>
      <c r="H57" s="153"/>
      <c r="I57" s="163"/>
    </row>
    <row r="58" spans="1:9" s="130" customFormat="1" ht="21" customHeight="1">
      <c r="A58" s="157">
        <v>3</v>
      </c>
      <c r="B58" s="149" t="s">
        <v>61</v>
      </c>
      <c r="C58" s="153"/>
      <c r="D58" s="153"/>
      <c r="E58" s="153"/>
      <c r="F58" s="150"/>
      <c r="G58" s="159"/>
      <c r="H58" s="159"/>
      <c r="I58" s="163"/>
    </row>
    <row r="59" spans="1:9" s="130" customFormat="1" ht="21" customHeight="1">
      <c r="A59" s="157">
        <v>4</v>
      </c>
      <c r="B59" s="149" t="s">
        <v>62</v>
      </c>
      <c r="C59" s="153"/>
      <c r="D59" s="153"/>
      <c r="E59" s="153"/>
      <c r="F59" s="150"/>
      <c r="G59" s="153"/>
      <c r="H59" s="153"/>
      <c r="I59" s="163"/>
    </row>
    <row r="60" spans="1:9" s="130" customFormat="1" ht="21" customHeight="1">
      <c r="A60" s="157">
        <v>5</v>
      </c>
      <c r="B60" s="149" t="s">
        <v>63</v>
      </c>
      <c r="C60" s="153"/>
      <c r="D60" s="153"/>
      <c r="E60" s="153"/>
      <c r="F60" s="150"/>
      <c r="G60" s="153"/>
      <c r="H60" s="153"/>
      <c r="I60" s="163"/>
    </row>
    <row r="61" spans="1:9" s="130" customFormat="1" ht="21" customHeight="1">
      <c r="A61" s="157">
        <v>6</v>
      </c>
      <c r="B61" s="149" t="s">
        <v>57</v>
      </c>
      <c r="C61" s="153"/>
      <c r="D61" s="153"/>
      <c r="E61" s="153"/>
      <c r="F61" s="150"/>
      <c r="G61" s="153"/>
      <c r="H61" s="153"/>
      <c r="I61" s="163"/>
    </row>
    <row r="62" spans="1:9" s="130" customFormat="1" ht="21" customHeight="1">
      <c r="A62" s="157">
        <v>7</v>
      </c>
      <c r="B62" s="149" t="s">
        <v>65</v>
      </c>
      <c r="C62" s="153"/>
      <c r="D62" s="153"/>
      <c r="E62" s="153"/>
      <c r="F62" s="150"/>
      <c r="G62" s="153"/>
      <c r="H62" s="153"/>
      <c r="I62" s="163"/>
    </row>
    <row r="63" spans="1:9" s="130" customFormat="1" ht="21" customHeight="1">
      <c r="A63" s="157">
        <v>8</v>
      </c>
      <c r="B63" s="149" t="s">
        <v>68</v>
      </c>
      <c r="C63" s="153"/>
      <c r="D63" s="153"/>
      <c r="E63" s="150">
        <v>60.81</v>
      </c>
      <c r="F63" s="150">
        <v>60.81</v>
      </c>
      <c r="G63" s="150">
        <v>60.81</v>
      </c>
      <c r="H63" s="153"/>
      <c r="I63" s="163"/>
    </row>
    <row r="64" spans="1:9" s="130" customFormat="1" ht="21" customHeight="1">
      <c r="A64" s="157"/>
      <c r="B64" s="149"/>
      <c r="C64" s="153"/>
      <c r="D64" s="159"/>
      <c r="E64" s="159"/>
      <c r="F64" s="158"/>
      <c r="G64" s="159"/>
      <c r="H64" s="159"/>
      <c r="I64" s="163"/>
    </row>
    <row r="65" spans="1:9" s="131" customFormat="1" ht="21" customHeight="1">
      <c r="A65" s="146" t="s">
        <v>69</v>
      </c>
      <c r="B65" s="146" t="s">
        <v>70</v>
      </c>
      <c r="C65" s="166">
        <f aca="true" t="shared" si="2" ref="C65:H65">SUM(C55+C29+C7+C43)</f>
        <v>17946.64</v>
      </c>
      <c r="D65" s="166">
        <f t="shared" si="2"/>
        <v>12946.64</v>
      </c>
      <c r="E65" s="166">
        <f t="shared" si="2"/>
        <v>26214.640000000003</v>
      </c>
      <c r="F65" s="166">
        <f t="shared" si="2"/>
        <v>26214.640000000003</v>
      </c>
      <c r="G65" s="166">
        <f t="shared" si="2"/>
        <v>25912.140000000003</v>
      </c>
      <c r="H65" s="166">
        <f t="shared" si="2"/>
        <v>13774.880000000001</v>
      </c>
      <c r="I65" s="175"/>
    </row>
    <row r="66" spans="1:9" ht="21" customHeight="1">
      <c r="A66" s="167">
        <v>1</v>
      </c>
      <c r="B66" s="141" t="s">
        <v>71</v>
      </c>
      <c r="C66" s="168"/>
      <c r="D66" s="169"/>
      <c r="E66" s="169"/>
      <c r="F66" s="170"/>
      <c r="G66" s="169"/>
      <c r="H66" s="169"/>
      <c r="I66" s="170"/>
    </row>
    <row r="67" spans="1:9" ht="21" customHeight="1">
      <c r="A67" s="167">
        <v>2</v>
      </c>
      <c r="B67" s="141" t="s">
        <v>72</v>
      </c>
      <c r="C67" s="168"/>
      <c r="D67" s="169"/>
      <c r="E67" s="169"/>
      <c r="F67" s="170"/>
      <c r="G67" s="169"/>
      <c r="H67" s="169"/>
      <c r="I67" s="170"/>
    </row>
    <row r="68" ht="26.25" customHeight="1">
      <c r="B68" s="132"/>
    </row>
    <row r="69" spans="1:9" s="132" customFormat="1" ht="13.5">
      <c r="A69" s="132" t="s">
        <v>73</v>
      </c>
      <c r="F69" s="171"/>
      <c r="I69" s="171"/>
    </row>
    <row r="70" spans="1:9" s="133" customFormat="1" ht="15.75" customHeight="1">
      <c r="A70" s="133" t="s">
        <v>74</v>
      </c>
      <c r="F70" s="172"/>
      <c r="I70" s="172"/>
    </row>
    <row r="71" spans="1:9" s="133" customFormat="1" ht="19.5" customHeight="1">
      <c r="A71" s="173" t="s">
        <v>75</v>
      </c>
      <c r="B71" s="173"/>
      <c r="C71" s="173"/>
      <c r="D71" s="173"/>
      <c r="E71" s="173"/>
      <c r="F71" s="173"/>
      <c r="G71" s="173"/>
      <c r="H71" s="173"/>
      <c r="I71" s="172"/>
    </row>
    <row r="72" spans="1:9" s="133" customFormat="1" ht="19.5" customHeight="1">
      <c r="A72" s="173" t="s">
        <v>76</v>
      </c>
      <c r="B72" s="173"/>
      <c r="C72" s="173"/>
      <c r="D72" s="173"/>
      <c r="E72" s="173"/>
      <c r="F72" s="173"/>
      <c r="G72" s="173"/>
      <c r="H72" s="173"/>
      <c r="I72" s="172"/>
    </row>
    <row r="73" spans="1:9" s="133" customFormat="1" ht="19.5" customHeight="1">
      <c r="A73" s="173" t="s">
        <v>77</v>
      </c>
      <c r="B73" s="173"/>
      <c r="C73" s="173"/>
      <c r="D73" s="173"/>
      <c r="E73" s="173"/>
      <c r="F73" s="173"/>
      <c r="G73" s="173"/>
      <c r="H73" s="173"/>
      <c r="I73" s="173"/>
    </row>
    <row r="74" spans="1:9" s="133" customFormat="1" ht="28.5" customHeight="1">
      <c r="A74" s="174" t="s">
        <v>78</v>
      </c>
      <c r="B74" s="174"/>
      <c r="C74" s="174"/>
      <c r="D74" s="174"/>
      <c r="E74" s="174"/>
      <c r="F74" s="174"/>
      <c r="G74" s="174"/>
      <c r="H74" s="174"/>
      <c r="I74" s="174"/>
    </row>
  </sheetData>
  <sheetProtection/>
  <mergeCells count="14">
    <mergeCell ref="A1:B1"/>
    <mergeCell ref="A2:I2"/>
    <mergeCell ref="A3:D3"/>
    <mergeCell ref="G3:I3"/>
    <mergeCell ref="C4:D4"/>
    <mergeCell ref="E4:G4"/>
    <mergeCell ref="A71:G71"/>
    <mergeCell ref="A72:G72"/>
    <mergeCell ref="A73:I73"/>
    <mergeCell ref="A74:I74"/>
    <mergeCell ref="A4:A5"/>
    <mergeCell ref="B4:B5"/>
    <mergeCell ref="H4:H5"/>
    <mergeCell ref="I4:I5"/>
  </mergeCells>
  <printOptions horizontalCentered="1"/>
  <pageMargins left="0.5118055555555555" right="0.5902777777777778" top="0.5902777777777778" bottom="0.5902777777777778" header="0.5118055555555555" footer="0.5118055555555555"/>
  <pageSetup fitToWidth="0" horizontalDpi="600" verticalDpi="600" orientation="portrait" paperSize="9" scale="6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U92"/>
  <sheetViews>
    <sheetView tabSelected="1" zoomScaleSheetLayoutView="100" workbookViewId="0" topLeftCell="A1">
      <pane ySplit="6" topLeftCell="A22" activePane="bottomLeft" state="frozen"/>
      <selection pane="bottomLeft" activeCell="C27" sqref="C27"/>
    </sheetView>
  </sheetViews>
  <sheetFormatPr defaultColWidth="9.00390625" defaultRowHeight="13.5" customHeight="1"/>
  <cols>
    <col min="1" max="1" width="3.875" style="1" customWidth="1"/>
    <col min="2" max="2" width="6.75390625" style="33" customWidth="1"/>
    <col min="3" max="3" width="11.375" style="33" customWidth="1"/>
    <col min="4" max="4" width="6.75390625" style="1" customWidth="1"/>
    <col min="5" max="5" width="21.625" style="1" customWidth="1"/>
    <col min="6" max="6" width="7.75390625" style="1" customWidth="1"/>
    <col min="7" max="8" width="7.875" style="1" customWidth="1"/>
    <col min="9" max="9" width="9.00390625" style="1" customWidth="1"/>
    <col min="10" max="10" width="12.625" style="1" customWidth="1"/>
    <col min="11" max="11" width="10.25390625" style="34" customWidth="1"/>
    <col min="12" max="12" width="10.625" style="1" customWidth="1"/>
    <col min="13" max="13" width="11.375" style="1" customWidth="1"/>
    <col min="14" max="14" width="7.75390625" style="1" customWidth="1"/>
    <col min="15" max="15" width="7.625" style="1" customWidth="1"/>
    <col min="16" max="16" width="8.00390625" style="34" customWidth="1"/>
    <col min="17" max="17" width="6.00390625" style="34" customWidth="1"/>
    <col min="18" max="18" width="9.375" style="34" customWidth="1"/>
    <col min="19" max="19" width="7.25390625" style="1" customWidth="1"/>
    <col min="20" max="20" width="9.625" style="34" customWidth="1"/>
    <col min="21" max="21" width="9.25390625" style="34" customWidth="1"/>
    <col min="22" max="22" width="8.875" style="34" customWidth="1"/>
    <col min="23" max="23" width="8.625" style="34" customWidth="1"/>
    <col min="24" max="24" width="9.125" style="1" customWidth="1"/>
    <col min="25" max="25" width="8.125" style="1" customWidth="1"/>
    <col min="26" max="26" width="16.625" style="35" customWidth="1"/>
    <col min="27" max="255" width="9.00390625" style="1" customWidth="1"/>
  </cols>
  <sheetData>
    <row r="1" spans="1:26" ht="25.5">
      <c r="A1" s="36" t="s">
        <v>79</v>
      </c>
      <c r="B1" s="37"/>
      <c r="C1" s="37"/>
      <c r="D1" s="37"/>
      <c r="E1" s="37"/>
      <c r="F1" s="37"/>
      <c r="G1" s="37"/>
      <c r="H1" s="37"/>
      <c r="I1" s="37"/>
      <c r="J1" s="37"/>
      <c r="K1" s="37"/>
      <c r="L1" s="37"/>
      <c r="M1" s="37"/>
      <c r="N1" s="37"/>
      <c r="O1" s="37"/>
      <c r="P1" s="37"/>
      <c r="Q1" s="37"/>
      <c r="R1" s="37"/>
      <c r="S1" s="37"/>
      <c r="T1" s="37"/>
      <c r="U1" s="37"/>
      <c r="V1" s="37"/>
      <c r="W1" s="37"/>
      <c r="X1" s="37"/>
      <c r="Y1" s="37"/>
      <c r="Z1" s="37"/>
    </row>
    <row r="2" spans="1:26" ht="39.75" customHeight="1">
      <c r="A2" s="38" t="s">
        <v>80</v>
      </c>
      <c r="B2" s="38"/>
      <c r="C2" s="38"/>
      <c r="D2" s="38"/>
      <c r="E2" s="38"/>
      <c r="F2" s="38"/>
      <c r="G2" s="38"/>
      <c r="H2" s="38"/>
      <c r="I2" s="38"/>
      <c r="J2" s="38"/>
      <c r="K2" s="38"/>
      <c r="L2" s="38"/>
      <c r="M2" s="38"/>
      <c r="N2" s="38"/>
      <c r="O2" s="38"/>
      <c r="P2" s="91"/>
      <c r="Q2" s="91"/>
      <c r="R2" s="91"/>
      <c r="S2" s="38"/>
      <c r="T2" s="91"/>
      <c r="U2" s="91"/>
      <c r="V2" s="91"/>
      <c r="W2" s="91"/>
      <c r="X2" s="38"/>
      <c r="Y2" s="38"/>
      <c r="Z2" s="38"/>
    </row>
    <row r="3" spans="1:26" ht="22.5" customHeight="1">
      <c r="A3" s="39" t="s">
        <v>4</v>
      </c>
      <c r="B3" s="40" t="s">
        <v>81</v>
      </c>
      <c r="C3" s="40" t="s">
        <v>82</v>
      </c>
      <c r="D3" s="39" t="s">
        <v>83</v>
      </c>
      <c r="E3" s="39" t="s">
        <v>84</v>
      </c>
      <c r="F3" s="39" t="s">
        <v>85</v>
      </c>
      <c r="G3" s="39" t="s">
        <v>86</v>
      </c>
      <c r="H3" s="41" t="s">
        <v>87</v>
      </c>
      <c r="I3" s="92"/>
      <c r="J3" s="47" t="s">
        <v>88</v>
      </c>
      <c r="K3" s="47"/>
      <c r="L3" s="47" t="s">
        <v>89</v>
      </c>
      <c r="M3" s="47"/>
      <c r="N3" s="47"/>
      <c r="O3" s="47"/>
      <c r="P3" s="47"/>
      <c r="Q3" s="47"/>
      <c r="R3" s="47"/>
      <c r="S3" s="47"/>
      <c r="T3" s="39" t="s">
        <v>90</v>
      </c>
      <c r="U3" s="39" t="s">
        <v>91</v>
      </c>
      <c r="V3" s="39" t="s">
        <v>92</v>
      </c>
      <c r="W3" s="47" t="s">
        <v>93</v>
      </c>
      <c r="X3" s="47"/>
      <c r="Y3" s="47"/>
      <c r="Z3" s="39" t="s">
        <v>94</v>
      </c>
    </row>
    <row r="4" spans="1:26" ht="39.75" customHeight="1">
      <c r="A4" s="42"/>
      <c r="B4" s="43"/>
      <c r="C4" s="43"/>
      <c r="D4" s="42"/>
      <c r="E4" s="42"/>
      <c r="F4" s="42"/>
      <c r="G4" s="42"/>
      <c r="H4" s="44"/>
      <c r="I4" s="74"/>
      <c r="J4" s="39" t="s">
        <v>95</v>
      </c>
      <c r="K4" s="39" t="s">
        <v>96</v>
      </c>
      <c r="L4" s="39" t="s">
        <v>97</v>
      </c>
      <c r="M4" s="39" t="s">
        <v>98</v>
      </c>
      <c r="N4" s="39" t="s">
        <v>99</v>
      </c>
      <c r="O4" s="39" t="s">
        <v>100</v>
      </c>
      <c r="P4" s="39" t="s">
        <v>101</v>
      </c>
      <c r="Q4" s="39" t="s">
        <v>65</v>
      </c>
      <c r="R4" s="39" t="s">
        <v>102</v>
      </c>
      <c r="S4" s="39" t="s">
        <v>103</v>
      </c>
      <c r="T4" s="42"/>
      <c r="U4" s="42"/>
      <c r="V4" s="42"/>
      <c r="W4" s="39" t="s">
        <v>104</v>
      </c>
      <c r="X4" s="39" t="s">
        <v>105</v>
      </c>
      <c r="Y4" s="39" t="s">
        <v>106</v>
      </c>
      <c r="Z4" s="42"/>
    </row>
    <row r="5" spans="1:26" ht="39.75" customHeight="1">
      <c r="A5" s="45"/>
      <c r="B5" s="46"/>
      <c r="C5" s="46"/>
      <c r="D5" s="45"/>
      <c r="E5" s="45"/>
      <c r="F5" s="45"/>
      <c r="G5" s="45"/>
      <c r="H5" s="47" t="s">
        <v>107</v>
      </c>
      <c r="I5" s="47" t="s">
        <v>108</v>
      </c>
      <c r="J5" s="42"/>
      <c r="K5" s="42"/>
      <c r="L5" s="42"/>
      <c r="M5" s="42"/>
      <c r="N5" s="42"/>
      <c r="O5" s="42"/>
      <c r="P5" s="42"/>
      <c r="Q5" s="42"/>
      <c r="R5" s="42"/>
      <c r="S5" s="42"/>
      <c r="T5" s="42"/>
      <c r="U5" s="42"/>
      <c r="V5" s="42"/>
      <c r="W5" s="42"/>
      <c r="X5" s="42"/>
      <c r="Y5" s="42"/>
      <c r="Z5" s="45"/>
    </row>
    <row r="6" spans="1:26" ht="21.75" customHeight="1">
      <c r="A6" s="47" t="s">
        <v>109</v>
      </c>
      <c r="B6" s="47"/>
      <c r="C6" s="48">
        <v>1</v>
      </c>
      <c r="D6" s="47">
        <v>2</v>
      </c>
      <c r="E6" s="47"/>
      <c r="F6" s="47">
        <v>3</v>
      </c>
      <c r="G6" s="47"/>
      <c r="H6" s="47"/>
      <c r="I6" s="47"/>
      <c r="J6" s="47"/>
      <c r="K6" s="93">
        <f>SUM(K7)</f>
        <v>25912.14</v>
      </c>
      <c r="L6" s="93">
        <f aca="true" t="shared" si="0" ref="L6:Y6">SUM(L7)</f>
        <v>25912.14</v>
      </c>
      <c r="M6" s="93">
        <f t="shared" si="0"/>
        <v>22645.980000000003</v>
      </c>
      <c r="N6" s="93">
        <f t="shared" si="0"/>
        <v>3205.35</v>
      </c>
      <c r="O6" s="93">
        <f t="shared" si="0"/>
        <v>0</v>
      </c>
      <c r="P6" s="93">
        <f t="shared" si="0"/>
        <v>60.81</v>
      </c>
      <c r="Q6" s="93">
        <f t="shared" si="0"/>
        <v>0</v>
      </c>
      <c r="R6" s="93">
        <f t="shared" si="0"/>
        <v>0</v>
      </c>
      <c r="S6" s="93">
        <f t="shared" si="0"/>
        <v>0</v>
      </c>
      <c r="T6" s="93">
        <f>SUM(T7:T59)</f>
        <v>0</v>
      </c>
      <c r="U6" s="93">
        <f t="shared" si="0"/>
        <v>3128</v>
      </c>
      <c r="V6" s="93">
        <f t="shared" si="0"/>
        <v>12548</v>
      </c>
      <c r="W6" s="93">
        <f t="shared" si="0"/>
        <v>3067</v>
      </c>
      <c r="X6" s="93">
        <f t="shared" si="0"/>
        <v>12548</v>
      </c>
      <c r="Y6" s="93">
        <f t="shared" si="0"/>
        <v>3037</v>
      </c>
      <c r="Z6" s="47"/>
    </row>
    <row r="7" spans="1:26" ht="39" customHeight="1">
      <c r="A7" s="47" t="s">
        <v>110</v>
      </c>
      <c r="B7" s="47"/>
      <c r="C7" s="48"/>
      <c r="D7" s="47"/>
      <c r="E7" s="47"/>
      <c r="F7" s="47"/>
      <c r="G7" s="47"/>
      <c r="H7" s="47"/>
      <c r="I7" s="47"/>
      <c r="J7" s="47"/>
      <c r="K7" s="93">
        <f>SUM(K8+K46+K53+K56+K60+K44)</f>
        <v>25912.14</v>
      </c>
      <c r="L7" s="93">
        <f>SUM(L8+L46+L53+L56+L60+L44)</f>
        <v>25912.14</v>
      </c>
      <c r="M7" s="93">
        <f>SUM(M8+M46+M53+M56+M60+M44)</f>
        <v>22645.980000000003</v>
      </c>
      <c r="N7" s="93">
        <f>SUM(N8+N46+N53+N56+N60)</f>
        <v>3205.35</v>
      </c>
      <c r="O7" s="93">
        <f>SUM(O8+O46+O53+O56+O60)</f>
        <v>3205.35</v>
      </c>
      <c r="P7" s="93">
        <v>60.81</v>
      </c>
      <c r="Q7" s="93">
        <f>SUM(Q8:Q26)</f>
        <v>0</v>
      </c>
      <c r="R7" s="93">
        <v>0</v>
      </c>
      <c r="S7" s="93">
        <f>SUM(S8+S46+S53+S56+S60)</f>
        <v>0</v>
      </c>
      <c r="T7" s="93">
        <f>SUM(T8:T60)</f>
        <v>0</v>
      </c>
      <c r="U7" s="93">
        <f>SUM(U8+U46+U53+U56+U60)</f>
        <v>3128</v>
      </c>
      <c r="V7" s="93">
        <f>SUM(V8+V46+V53+V56+V60)</f>
        <v>12548</v>
      </c>
      <c r="W7" s="93">
        <f>SUM(W8+W46+W53+W56+W60)</f>
        <v>3067</v>
      </c>
      <c r="X7" s="93">
        <f>SUM(X8+X46+X53+X56+X60)</f>
        <v>12548</v>
      </c>
      <c r="Y7" s="93">
        <f>SUM(Y8+Y46+Y53+Y56+Y60)</f>
        <v>3037</v>
      </c>
      <c r="Z7" s="47"/>
    </row>
    <row r="8" spans="1:26" ht="30.75" customHeight="1">
      <c r="A8" s="47"/>
      <c r="B8" s="49" t="s">
        <v>111</v>
      </c>
      <c r="C8" s="49"/>
      <c r="D8" s="49"/>
      <c r="E8" s="47"/>
      <c r="F8" s="47"/>
      <c r="G8" s="47"/>
      <c r="H8" s="47"/>
      <c r="I8" s="47"/>
      <c r="J8" s="94"/>
      <c r="K8" s="93">
        <f>SUM(K9:K43)</f>
        <v>15817.79</v>
      </c>
      <c r="L8" s="93">
        <f>SUM(L9:L43)</f>
        <v>15817.79</v>
      </c>
      <c r="M8" s="93">
        <f>SUM(M9:M43)</f>
        <v>15756.98</v>
      </c>
      <c r="N8" s="93">
        <f>SUM(N9:N27)</f>
        <v>0</v>
      </c>
      <c r="O8" s="93">
        <f>SUM(O9:O27)</f>
        <v>0</v>
      </c>
      <c r="P8" s="93">
        <f>SUM(P9:P27)</f>
        <v>60.81</v>
      </c>
      <c r="Q8" s="93">
        <f>SUM(Q9:Q27)</f>
        <v>0</v>
      </c>
      <c r="R8" s="93">
        <f aca="true" t="shared" si="1" ref="R8:T8">SUM(R9:R61)</f>
        <v>0</v>
      </c>
      <c r="S8" s="93">
        <f t="shared" si="1"/>
        <v>0</v>
      </c>
      <c r="T8" s="93">
        <f t="shared" si="1"/>
        <v>0</v>
      </c>
      <c r="U8" s="93">
        <f>SUM(U9:U43)</f>
        <v>3067</v>
      </c>
      <c r="V8" s="93">
        <v>12424</v>
      </c>
      <c r="W8" s="93">
        <f>SUM(W9:W43)</f>
        <v>3067</v>
      </c>
      <c r="X8" s="93">
        <v>12424</v>
      </c>
      <c r="Y8" s="93">
        <f>SUM(Y9:Y43)</f>
        <v>2913</v>
      </c>
      <c r="Z8" s="125"/>
    </row>
    <row r="9" spans="1:26" ht="70.5" customHeight="1">
      <c r="A9" s="47">
        <v>1</v>
      </c>
      <c r="B9" s="50" t="s">
        <v>112</v>
      </c>
      <c r="C9" s="51" t="s">
        <v>113</v>
      </c>
      <c r="D9" s="52" t="s">
        <v>114</v>
      </c>
      <c r="E9" s="52" t="s">
        <v>115</v>
      </c>
      <c r="F9" s="53" t="s">
        <v>116</v>
      </c>
      <c r="G9" s="53" t="s">
        <v>117</v>
      </c>
      <c r="H9" s="54">
        <v>42859</v>
      </c>
      <c r="I9" s="54">
        <v>43347</v>
      </c>
      <c r="J9" s="55" t="s">
        <v>118</v>
      </c>
      <c r="K9" s="95">
        <v>30.8</v>
      </c>
      <c r="L9" s="96">
        <f aca="true" t="shared" si="2" ref="L9:L30">SUM(K9)</f>
        <v>30.8</v>
      </c>
      <c r="M9" s="96">
        <f>SUM(L9)</f>
        <v>30.8</v>
      </c>
      <c r="N9" s="72">
        <v>0</v>
      </c>
      <c r="O9" s="72">
        <f>SUM(O10:O53)</f>
        <v>0</v>
      </c>
      <c r="P9" s="57"/>
      <c r="Q9" s="57">
        <v>0</v>
      </c>
      <c r="R9" s="72">
        <f>SUM(R10:R53)</f>
        <v>0</v>
      </c>
      <c r="S9" s="115">
        <f>SUM(S10:S53)</f>
        <v>0</v>
      </c>
      <c r="T9" s="93">
        <v>0</v>
      </c>
      <c r="U9" s="57">
        <v>5</v>
      </c>
      <c r="V9" s="93">
        <f aca="true" t="shared" si="3" ref="V9:V23">SUM(X9)</f>
        <v>19</v>
      </c>
      <c r="W9" s="57">
        <v>5</v>
      </c>
      <c r="X9" s="57">
        <v>19</v>
      </c>
      <c r="Y9" s="57">
        <v>19</v>
      </c>
      <c r="Z9" s="87" t="s">
        <v>119</v>
      </c>
    </row>
    <row r="10" spans="1:26" ht="72" customHeight="1">
      <c r="A10" s="47">
        <v>2</v>
      </c>
      <c r="B10" s="50" t="s">
        <v>112</v>
      </c>
      <c r="C10" s="50" t="s">
        <v>120</v>
      </c>
      <c r="D10" s="52" t="s">
        <v>121</v>
      </c>
      <c r="E10" s="55" t="s">
        <v>122</v>
      </c>
      <c r="F10" s="53" t="s">
        <v>123</v>
      </c>
      <c r="G10" s="53" t="s">
        <v>124</v>
      </c>
      <c r="H10" s="54">
        <v>42860</v>
      </c>
      <c r="I10" s="54">
        <v>43348</v>
      </c>
      <c r="J10" s="55" t="s">
        <v>118</v>
      </c>
      <c r="K10" s="95">
        <v>210</v>
      </c>
      <c r="L10" s="96">
        <f t="shared" si="2"/>
        <v>210</v>
      </c>
      <c r="M10" s="96">
        <v>210</v>
      </c>
      <c r="N10" s="55">
        <v>0</v>
      </c>
      <c r="O10" s="72">
        <f>SUM(O11:O56)</f>
        <v>0</v>
      </c>
      <c r="P10" s="57"/>
      <c r="Q10" s="57">
        <v>0</v>
      </c>
      <c r="R10" s="72">
        <f>SUM(R11:R53)</f>
        <v>0</v>
      </c>
      <c r="S10" s="115">
        <f>SUM(S11:S53)</f>
        <v>0</v>
      </c>
      <c r="T10" s="93">
        <v>0</v>
      </c>
      <c r="U10" s="57">
        <v>49</v>
      </c>
      <c r="V10" s="93">
        <f t="shared" si="3"/>
        <v>131</v>
      </c>
      <c r="W10" s="57">
        <v>49</v>
      </c>
      <c r="X10" s="57">
        <v>131</v>
      </c>
      <c r="Y10" s="57">
        <v>131</v>
      </c>
      <c r="Z10" s="87" t="s">
        <v>125</v>
      </c>
    </row>
    <row r="11" spans="1:26" ht="73.5" customHeight="1">
      <c r="A11" s="47">
        <v>3</v>
      </c>
      <c r="B11" s="50" t="s">
        <v>112</v>
      </c>
      <c r="C11" s="56" t="s">
        <v>126</v>
      </c>
      <c r="D11" s="57" t="s">
        <v>127</v>
      </c>
      <c r="E11" s="57" t="s">
        <v>128</v>
      </c>
      <c r="F11" s="53" t="s">
        <v>116</v>
      </c>
      <c r="G11" s="53" t="s">
        <v>117</v>
      </c>
      <c r="H11" s="54">
        <v>42862</v>
      </c>
      <c r="I11" s="54">
        <v>43350</v>
      </c>
      <c r="J11" s="55" t="s">
        <v>118</v>
      </c>
      <c r="K11" s="97">
        <v>30.8</v>
      </c>
      <c r="L11" s="96">
        <f t="shared" si="2"/>
        <v>30.8</v>
      </c>
      <c r="M11" s="96">
        <f aca="true" t="shared" si="4" ref="M11:M43">SUM(L11)</f>
        <v>30.8</v>
      </c>
      <c r="N11" s="55">
        <v>0</v>
      </c>
      <c r="O11" s="72">
        <f>SUM(O12:O56)</f>
        <v>0</v>
      </c>
      <c r="P11" s="57"/>
      <c r="Q11" s="55">
        <v>0</v>
      </c>
      <c r="R11" s="72">
        <f>SUM(R12:R56)</f>
        <v>0</v>
      </c>
      <c r="S11" s="115">
        <f>SUM(S12:S53)</f>
        <v>0</v>
      </c>
      <c r="T11" s="93">
        <v>0</v>
      </c>
      <c r="U11" s="57">
        <v>7</v>
      </c>
      <c r="V11" s="93">
        <f t="shared" si="3"/>
        <v>19</v>
      </c>
      <c r="W11" s="57">
        <v>7</v>
      </c>
      <c r="X11" s="57">
        <v>19</v>
      </c>
      <c r="Y11" s="57">
        <v>19</v>
      </c>
      <c r="Z11" s="87" t="s">
        <v>119</v>
      </c>
    </row>
    <row r="12" spans="1:26" ht="72" customHeight="1">
      <c r="A12" s="47">
        <v>4</v>
      </c>
      <c r="B12" s="50" t="s">
        <v>112</v>
      </c>
      <c r="C12" s="56" t="s">
        <v>129</v>
      </c>
      <c r="D12" s="57" t="s">
        <v>130</v>
      </c>
      <c r="E12" s="57" t="s">
        <v>131</v>
      </c>
      <c r="F12" s="53" t="s">
        <v>116</v>
      </c>
      <c r="G12" s="53" t="s">
        <v>117</v>
      </c>
      <c r="H12" s="54">
        <v>42863</v>
      </c>
      <c r="I12" s="54">
        <v>43351</v>
      </c>
      <c r="J12" s="55" t="s">
        <v>118</v>
      </c>
      <c r="K12" s="97">
        <v>30.8</v>
      </c>
      <c r="L12" s="96">
        <f t="shared" si="2"/>
        <v>30.8</v>
      </c>
      <c r="M12" s="96">
        <f t="shared" si="4"/>
        <v>30.8</v>
      </c>
      <c r="N12" s="72">
        <v>0</v>
      </c>
      <c r="O12" s="72">
        <f>SUM(O13:O56)</f>
        <v>0</v>
      </c>
      <c r="P12" s="57"/>
      <c r="Q12" s="55">
        <v>0</v>
      </c>
      <c r="R12" s="72">
        <f>SUM(R13:R56)</f>
        <v>0</v>
      </c>
      <c r="S12" s="115">
        <f>SUM(S13:S53)</f>
        <v>0</v>
      </c>
      <c r="T12" s="93">
        <v>0</v>
      </c>
      <c r="U12" s="57">
        <v>6</v>
      </c>
      <c r="V12" s="93">
        <f t="shared" si="3"/>
        <v>19</v>
      </c>
      <c r="W12" s="57">
        <v>6</v>
      </c>
      <c r="X12" s="57">
        <v>19</v>
      </c>
      <c r="Y12" s="57">
        <v>19</v>
      </c>
      <c r="Z12" s="87" t="s">
        <v>119</v>
      </c>
    </row>
    <row r="13" spans="1:26" ht="72.75" customHeight="1">
      <c r="A13" s="47">
        <v>5</v>
      </c>
      <c r="B13" s="50" t="s">
        <v>112</v>
      </c>
      <c r="C13" s="56" t="s">
        <v>132</v>
      </c>
      <c r="D13" s="57" t="s">
        <v>133</v>
      </c>
      <c r="E13" s="57" t="s">
        <v>134</v>
      </c>
      <c r="F13" s="53" t="s">
        <v>123</v>
      </c>
      <c r="G13" s="53" t="s">
        <v>124</v>
      </c>
      <c r="H13" s="54">
        <v>42864</v>
      </c>
      <c r="I13" s="54">
        <v>43352</v>
      </c>
      <c r="J13" s="55" t="s">
        <v>118</v>
      </c>
      <c r="K13" s="97">
        <v>493.33</v>
      </c>
      <c r="L13" s="96">
        <f t="shared" si="2"/>
        <v>493.33</v>
      </c>
      <c r="M13" s="96">
        <f t="shared" si="4"/>
        <v>493.33</v>
      </c>
      <c r="N13" s="55">
        <v>0</v>
      </c>
      <c r="O13" s="72">
        <f>SUM(O14:O57)</f>
        <v>0</v>
      </c>
      <c r="P13" s="57"/>
      <c r="Q13" s="55">
        <v>0</v>
      </c>
      <c r="R13" s="72">
        <f>SUM(R14:R56)</f>
        <v>0</v>
      </c>
      <c r="S13" s="115">
        <f>SUM(S14:S53)</f>
        <v>0</v>
      </c>
      <c r="T13" s="93">
        <v>0</v>
      </c>
      <c r="U13" s="57">
        <v>65</v>
      </c>
      <c r="V13" s="93">
        <f t="shared" si="3"/>
        <v>11</v>
      </c>
      <c r="W13" s="57">
        <v>65</v>
      </c>
      <c r="X13" s="57">
        <f>SUM(V13)</f>
        <v>499</v>
      </c>
      <c r="Y13" s="57">
        <f>SUM(W13)</f>
        <v>65</v>
      </c>
      <c r="Z13" s="87" t="s">
        <v>135</v>
      </c>
    </row>
    <row r="14" spans="1:26" ht="69.75" customHeight="1">
      <c r="A14" s="47">
        <v>6</v>
      </c>
      <c r="B14" s="50" t="s">
        <v>112</v>
      </c>
      <c r="C14" s="56" t="s">
        <v>136</v>
      </c>
      <c r="D14" s="57" t="s">
        <v>137</v>
      </c>
      <c r="E14" s="57" t="s">
        <v>138</v>
      </c>
      <c r="F14" s="53" t="s">
        <v>116</v>
      </c>
      <c r="G14" s="53" t="s">
        <v>117</v>
      </c>
      <c r="H14" s="54">
        <v>42865</v>
      </c>
      <c r="I14" s="54">
        <v>43353</v>
      </c>
      <c r="J14" s="55" t="s">
        <v>118</v>
      </c>
      <c r="K14" s="97">
        <v>30.8</v>
      </c>
      <c r="L14" s="96">
        <f t="shared" si="2"/>
        <v>30.8</v>
      </c>
      <c r="M14" s="96">
        <f t="shared" si="4"/>
        <v>30.8</v>
      </c>
      <c r="N14" s="72">
        <v>0</v>
      </c>
      <c r="O14" s="72">
        <f>SUM(O15:O58)</f>
        <v>0</v>
      </c>
      <c r="P14" s="57"/>
      <c r="Q14" s="55">
        <v>0</v>
      </c>
      <c r="R14" s="72">
        <f>SUM(R15:R57)</f>
        <v>0</v>
      </c>
      <c r="S14" s="115">
        <f>SUM(S15:S53)</f>
        <v>0</v>
      </c>
      <c r="T14" s="93">
        <v>0</v>
      </c>
      <c r="U14" s="57">
        <v>5</v>
      </c>
      <c r="V14" s="93">
        <f t="shared" si="3"/>
        <v>19</v>
      </c>
      <c r="W14" s="57">
        <v>5</v>
      </c>
      <c r="X14" s="57">
        <v>19</v>
      </c>
      <c r="Y14" s="57">
        <v>19</v>
      </c>
      <c r="Z14" s="87" t="s">
        <v>139</v>
      </c>
    </row>
    <row r="15" spans="1:26" ht="70.5" customHeight="1">
      <c r="A15" s="47">
        <v>7</v>
      </c>
      <c r="B15" s="56" t="s">
        <v>140</v>
      </c>
      <c r="C15" s="56" t="s">
        <v>141</v>
      </c>
      <c r="D15" s="57" t="s">
        <v>140</v>
      </c>
      <c r="E15" s="57" t="s">
        <v>142</v>
      </c>
      <c r="F15" s="53" t="s">
        <v>123</v>
      </c>
      <c r="G15" s="53" t="s">
        <v>124</v>
      </c>
      <c r="H15" s="54">
        <v>42868</v>
      </c>
      <c r="I15" s="54">
        <v>43356</v>
      </c>
      <c r="J15" s="55" t="s">
        <v>118</v>
      </c>
      <c r="K15" s="96">
        <v>780.33</v>
      </c>
      <c r="L15" s="96">
        <v>780.33</v>
      </c>
      <c r="M15" s="96">
        <f t="shared" si="4"/>
        <v>780.33</v>
      </c>
      <c r="N15" s="55">
        <v>0</v>
      </c>
      <c r="O15" s="72">
        <f>SUM(O16:O61)</f>
        <v>0</v>
      </c>
      <c r="P15" s="57"/>
      <c r="Q15" s="55">
        <v>0</v>
      </c>
      <c r="R15" s="72">
        <f>SUM(R16:R58)</f>
        <v>0</v>
      </c>
      <c r="S15" s="115">
        <f>SUM(S16:S53)</f>
        <v>0</v>
      </c>
      <c r="T15" s="93">
        <v>0</v>
      </c>
      <c r="U15" s="57">
        <v>30</v>
      </c>
      <c r="V15" s="93">
        <f t="shared" si="3"/>
        <v>125</v>
      </c>
      <c r="W15" s="57">
        <v>30</v>
      </c>
      <c r="X15" s="57">
        <v>125</v>
      </c>
      <c r="Y15" s="57">
        <v>125</v>
      </c>
      <c r="Z15" s="87" t="s">
        <v>143</v>
      </c>
    </row>
    <row r="16" spans="1:26" ht="69" customHeight="1">
      <c r="A16" s="47">
        <v>8</v>
      </c>
      <c r="B16" s="56" t="s">
        <v>144</v>
      </c>
      <c r="C16" s="56" t="s">
        <v>145</v>
      </c>
      <c r="D16" s="57" t="s">
        <v>144</v>
      </c>
      <c r="E16" s="57" t="s">
        <v>146</v>
      </c>
      <c r="F16" s="53" t="s">
        <v>123</v>
      </c>
      <c r="G16" s="53" t="s">
        <v>124</v>
      </c>
      <c r="H16" s="54">
        <v>42869</v>
      </c>
      <c r="I16" s="54">
        <v>43357</v>
      </c>
      <c r="J16" s="55" t="s">
        <v>118</v>
      </c>
      <c r="K16" s="96">
        <v>1969.8</v>
      </c>
      <c r="L16" s="96">
        <v>1969.8</v>
      </c>
      <c r="M16" s="96">
        <f t="shared" si="4"/>
        <v>1969.8</v>
      </c>
      <c r="N16" s="72">
        <v>0</v>
      </c>
      <c r="O16" s="72">
        <f>SUM(O17:O61)</f>
        <v>0</v>
      </c>
      <c r="P16" s="57">
        <v>0</v>
      </c>
      <c r="Q16" s="55">
        <v>0</v>
      </c>
      <c r="R16" s="72">
        <f>SUM(R17:R61)</f>
        <v>0</v>
      </c>
      <c r="S16" s="72">
        <f>SUM(S17:S61)</f>
        <v>0</v>
      </c>
      <c r="T16" s="93">
        <v>0</v>
      </c>
      <c r="U16" s="57">
        <v>70</v>
      </c>
      <c r="V16" s="93">
        <f t="shared" si="3"/>
        <v>500</v>
      </c>
      <c r="W16" s="57">
        <v>70</v>
      </c>
      <c r="X16" s="57">
        <v>500</v>
      </c>
      <c r="Y16" s="57">
        <v>500</v>
      </c>
      <c r="Z16" s="87" t="s">
        <v>147</v>
      </c>
    </row>
    <row r="17" spans="1:26" ht="73.5" customHeight="1">
      <c r="A17" s="47">
        <v>9</v>
      </c>
      <c r="B17" s="56" t="s">
        <v>112</v>
      </c>
      <c r="C17" s="56" t="s">
        <v>148</v>
      </c>
      <c r="D17" s="57" t="s">
        <v>133</v>
      </c>
      <c r="E17" s="57" t="s">
        <v>149</v>
      </c>
      <c r="F17" s="53" t="s">
        <v>123</v>
      </c>
      <c r="G17" s="53" t="s">
        <v>124</v>
      </c>
      <c r="H17" s="54">
        <v>42870</v>
      </c>
      <c r="I17" s="54">
        <v>43358</v>
      </c>
      <c r="J17" s="55" t="s">
        <v>118</v>
      </c>
      <c r="K17" s="96">
        <v>763.55</v>
      </c>
      <c r="L17" s="96">
        <v>763.55</v>
      </c>
      <c r="M17" s="96">
        <f t="shared" si="4"/>
        <v>763.55</v>
      </c>
      <c r="N17" s="55">
        <v>0</v>
      </c>
      <c r="O17" s="72">
        <f>SUM(O18:O61)</f>
        <v>0</v>
      </c>
      <c r="P17" s="57">
        <v>0</v>
      </c>
      <c r="Q17" s="55">
        <v>0</v>
      </c>
      <c r="R17" s="72">
        <f>SUM(R18:R61)</f>
        <v>0</v>
      </c>
      <c r="S17" s="72">
        <f>SUM(S18:S61)</f>
        <v>0</v>
      </c>
      <c r="T17" s="93">
        <v>0</v>
      </c>
      <c r="U17" s="57">
        <v>29</v>
      </c>
      <c r="V17" s="93">
        <f t="shared" si="3"/>
        <v>125</v>
      </c>
      <c r="W17" s="57">
        <v>29</v>
      </c>
      <c r="X17" s="57">
        <v>125</v>
      </c>
      <c r="Y17" s="57">
        <v>125</v>
      </c>
      <c r="Z17" s="87" t="s">
        <v>150</v>
      </c>
    </row>
    <row r="18" spans="1:26" ht="79.5" customHeight="1">
      <c r="A18" s="47">
        <v>10</v>
      </c>
      <c r="B18" s="56" t="s">
        <v>151</v>
      </c>
      <c r="C18" s="56" t="s">
        <v>152</v>
      </c>
      <c r="D18" s="57" t="s">
        <v>151</v>
      </c>
      <c r="E18" s="57" t="s">
        <v>153</v>
      </c>
      <c r="F18" s="53" t="s">
        <v>123</v>
      </c>
      <c r="G18" s="53" t="s">
        <v>124</v>
      </c>
      <c r="H18" s="54">
        <v>42871</v>
      </c>
      <c r="I18" s="54">
        <v>43359</v>
      </c>
      <c r="J18" s="55" t="s">
        <v>118</v>
      </c>
      <c r="K18" s="96">
        <v>728.26</v>
      </c>
      <c r="L18" s="96">
        <v>728.26</v>
      </c>
      <c r="M18" s="96">
        <f t="shared" si="4"/>
        <v>728.26</v>
      </c>
      <c r="N18" s="72">
        <v>0</v>
      </c>
      <c r="O18" s="72">
        <f>SUM(O19:O61)</f>
        <v>0</v>
      </c>
      <c r="P18" s="57">
        <v>0</v>
      </c>
      <c r="Q18" s="55">
        <v>0</v>
      </c>
      <c r="R18" s="72">
        <f>SUM(R19:R61)</f>
        <v>0</v>
      </c>
      <c r="S18" s="72">
        <f>SUM(S19:S61)</f>
        <v>0</v>
      </c>
      <c r="T18" s="93">
        <v>0</v>
      </c>
      <c r="U18" s="57">
        <v>51</v>
      </c>
      <c r="V18" s="93">
        <f t="shared" si="3"/>
        <v>125</v>
      </c>
      <c r="W18" s="57">
        <v>51</v>
      </c>
      <c r="X18" s="57">
        <v>125</v>
      </c>
      <c r="Y18" s="57">
        <v>125</v>
      </c>
      <c r="Z18" s="87" t="s">
        <v>154</v>
      </c>
    </row>
    <row r="19" spans="1:26" ht="78.75" customHeight="1">
      <c r="A19" s="47">
        <v>11</v>
      </c>
      <c r="B19" s="56" t="s">
        <v>137</v>
      </c>
      <c r="C19" s="56" t="s">
        <v>155</v>
      </c>
      <c r="D19" s="57" t="s">
        <v>137</v>
      </c>
      <c r="E19" s="57" t="s">
        <v>156</v>
      </c>
      <c r="F19" s="53" t="s">
        <v>123</v>
      </c>
      <c r="G19" s="53" t="s">
        <v>124</v>
      </c>
      <c r="H19" s="54">
        <v>42872</v>
      </c>
      <c r="I19" s="54">
        <v>43360</v>
      </c>
      <c r="J19" s="55" t="s">
        <v>118</v>
      </c>
      <c r="K19" s="96">
        <v>774.9</v>
      </c>
      <c r="L19" s="96">
        <v>774.9</v>
      </c>
      <c r="M19" s="96">
        <f t="shared" si="4"/>
        <v>774.9</v>
      </c>
      <c r="N19" s="55">
        <v>0</v>
      </c>
      <c r="O19" s="72">
        <f>SUM(O20:O62)</f>
        <v>0</v>
      </c>
      <c r="P19" s="57">
        <v>0</v>
      </c>
      <c r="Q19" s="55">
        <v>0</v>
      </c>
      <c r="R19" s="72">
        <f>SUM(R20:R61)</f>
        <v>0</v>
      </c>
      <c r="S19" s="72">
        <f>SUM(S20:S62)</f>
        <v>0</v>
      </c>
      <c r="T19" s="93">
        <v>0</v>
      </c>
      <c r="U19" s="57">
        <v>28</v>
      </c>
      <c r="V19" s="93">
        <f t="shared" si="3"/>
        <v>125</v>
      </c>
      <c r="W19" s="57">
        <v>28</v>
      </c>
      <c r="X19" s="57">
        <v>125</v>
      </c>
      <c r="Y19" s="57">
        <v>125</v>
      </c>
      <c r="Z19" s="87" t="s">
        <v>157</v>
      </c>
    </row>
    <row r="20" spans="1:26" ht="78.75" customHeight="1">
      <c r="A20" s="47">
        <v>12</v>
      </c>
      <c r="B20" s="56" t="s">
        <v>158</v>
      </c>
      <c r="C20" s="56" t="s">
        <v>159</v>
      </c>
      <c r="D20" s="57" t="s">
        <v>158</v>
      </c>
      <c r="E20" s="57" t="s">
        <v>160</v>
      </c>
      <c r="F20" s="53" t="s">
        <v>123</v>
      </c>
      <c r="G20" s="53" t="s">
        <v>124</v>
      </c>
      <c r="H20" s="54">
        <v>42873</v>
      </c>
      <c r="I20" s="54">
        <v>43361</v>
      </c>
      <c r="J20" s="55" t="s">
        <v>118</v>
      </c>
      <c r="K20" s="96">
        <v>863.79</v>
      </c>
      <c r="L20" s="96">
        <v>863.79</v>
      </c>
      <c r="M20" s="96">
        <f t="shared" si="4"/>
        <v>863.79</v>
      </c>
      <c r="N20" s="72">
        <v>0</v>
      </c>
      <c r="O20" s="72">
        <f>SUM(O21:O63)</f>
        <v>0</v>
      </c>
      <c r="P20" s="57">
        <v>0</v>
      </c>
      <c r="Q20" s="55">
        <v>0</v>
      </c>
      <c r="R20" s="72">
        <f>SUM(R21:R62)</f>
        <v>0</v>
      </c>
      <c r="S20" s="72">
        <f>SUM(S21:S63)</f>
        <v>0</v>
      </c>
      <c r="T20" s="93">
        <v>0</v>
      </c>
      <c r="U20" s="57">
        <v>30</v>
      </c>
      <c r="V20" s="93">
        <f t="shared" si="3"/>
        <v>125</v>
      </c>
      <c r="W20" s="57">
        <v>30</v>
      </c>
      <c r="X20" s="57">
        <v>125</v>
      </c>
      <c r="Y20" s="57">
        <v>125</v>
      </c>
      <c r="Z20" s="87" t="s">
        <v>161</v>
      </c>
    </row>
    <row r="21" spans="1:26" ht="95.25" customHeight="1">
      <c r="A21" s="47">
        <v>13</v>
      </c>
      <c r="B21" s="56" t="s">
        <v>162</v>
      </c>
      <c r="C21" s="56" t="s">
        <v>163</v>
      </c>
      <c r="D21" s="57" t="s">
        <v>162</v>
      </c>
      <c r="E21" s="57" t="s">
        <v>164</v>
      </c>
      <c r="F21" s="53" t="s">
        <v>123</v>
      </c>
      <c r="G21" s="53" t="s">
        <v>124</v>
      </c>
      <c r="H21" s="54">
        <v>42874</v>
      </c>
      <c r="I21" s="54">
        <v>43362</v>
      </c>
      <c r="J21" s="55" t="s">
        <v>118</v>
      </c>
      <c r="K21" s="96">
        <v>1591.3</v>
      </c>
      <c r="L21" s="96">
        <v>1591.3</v>
      </c>
      <c r="M21" s="96">
        <f t="shared" si="4"/>
        <v>1591.3</v>
      </c>
      <c r="N21" s="55">
        <v>0</v>
      </c>
      <c r="O21" s="72">
        <f>SUM(O22:O64)</f>
        <v>0</v>
      </c>
      <c r="P21" s="57">
        <v>0</v>
      </c>
      <c r="Q21" s="55">
        <v>0</v>
      </c>
      <c r="R21" s="72">
        <f>SUM(R22:R63)</f>
        <v>0</v>
      </c>
      <c r="S21" s="72">
        <f>SUM(S22:S64)</f>
        <v>0</v>
      </c>
      <c r="T21" s="93">
        <v>0</v>
      </c>
      <c r="U21" s="57">
        <v>70</v>
      </c>
      <c r="V21" s="93">
        <f t="shared" si="3"/>
        <v>499</v>
      </c>
      <c r="W21" s="57">
        <v>70</v>
      </c>
      <c r="X21" s="57">
        <v>499</v>
      </c>
      <c r="Y21" s="57">
        <v>499</v>
      </c>
      <c r="Z21" s="87" t="s">
        <v>165</v>
      </c>
    </row>
    <row r="22" spans="1:26" ht="76.5" customHeight="1">
      <c r="A22" s="47">
        <v>14</v>
      </c>
      <c r="B22" s="56" t="s">
        <v>121</v>
      </c>
      <c r="C22" s="56" t="s">
        <v>166</v>
      </c>
      <c r="D22" s="57" t="s">
        <v>121</v>
      </c>
      <c r="E22" s="57" t="s">
        <v>167</v>
      </c>
      <c r="F22" s="53" t="s">
        <v>168</v>
      </c>
      <c r="G22" s="53" t="s">
        <v>169</v>
      </c>
      <c r="H22" s="54">
        <v>42875</v>
      </c>
      <c r="I22" s="54">
        <v>43363</v>
      </c>
      <c r="J22" s="55" t="s">
        <v>118</v>
      </c>
      <c r="K22" s="96">
        <v>2956.21</v>
      </c>
      <c r="L22" s="96">
        <v>2956.21</v>
      </c>
      <c r="M22" s="96">
        <f t="shared" si="4"/>
        <v>2956.21</v>
      </c>
      <c r="N22" s="72">
        <v>0</v>
      </c>
      <c r="O22" s="72">
        <f>SUM(O23:O65)</f>
        <v>0</v>
      </c>
      <c r="P22" s="57">
        <v>0</v>
      </c>
      <c r="Q22" s="55">
        <v>0</v>
      </c>
      <c r="R22" s="72">
        <f>SUM(R23:R64)</f>
        <v>0</v>
      </c>
      <c r="S22" s="72">
        <f>SUM(S23:S65)</f>
        <v>0</v>
      </c>
      <c r="T22" s="93">
        <v>0</v>
      </c>
      <c r="U22" s="57">
        <v>29</v>
      </c>
      <c r="V22" s="93">
        <f t="shared" si="3"/>
        <v>463</v>
      </c>
      <c r="W22" s="57">
        <v>29</v>
      </c>
      <c r="X22" s="57">
        <v>463</v>
      </c>
      <c r="Y22" s="57">
        <v>463</v>
      </c>
      <c r="Z22" s="87" t="s">
        <v>170</v>
      </c>
    </row>
    <row r="23" spans="1:26" ht="72.75" customHeight="1">
      <c r="A23" s="47">
        <v>15</v>
      </c>
      <c r="B23" s="56" t="s">
        <v>171</v>
      </c>
      <c r="C23" s="56" t="s">
        <v>172</v>
      </c>
      <c r="D23" s="57" t="s">
        <v>171</v>
      </c>
      <c r="E23" s="57" t="s">
        <v>173</v>
      </c>
      <c r="F23" s="53" t="s">
        <v>168</v>
      </c>
      <c r="G23" s="53" t="s">
        <v>169</v>
      </c>
      <c r="H23" s="54">
        <v>42876</v>
      </c>
      <c r="I23" s="54">
        <v>43364</v>
      </c>
      <c r="J23" s="55" t="s">
        <v>118</v>
      </c>
      <c r="K23" s="97">
        <v>171.37</v>
      </c>
      <c r="L23" s="96">
        <f t="shared" si="2"/>
        <v>171.37</v>
      </c>
      <c r="M23" s="96">
        <f t="shared" si="4"/>
        <v>171.37</v>
      </c>
      <c r="N23" s="55">
        <v>0</v>
      </c>
      <c r="O23" s="72">
        <f>SUM(O46:O66)</f>
        <v>0</v>
      </c>
      <c r="P23" s="57">
        <v>0</v>
      </c>
      <c r="Q23" s="55">
        <v>0</v>
      </c>
      <c r="R23" s="72">
        <f>SUM(R46:R65)</f>
        <v>0</v>
      </c>
      <c r="S23" s="72">
        <f>SUM(S46:S66)</f>
        <v>0</v>
      </c>
      <c r="T23" s="93">
        <v>0</v>
      </c>
      <c r="U23" s="57">
        <v>51</v>
      </c>
      <c r="V23" s="93">
        <f t="shared" si="3"/>
        <v>162</v>
      </c>
      <c r="W23" s="57">
        <v>51</v>
      </c>
      <c r="X23" s="57">
        <v>162</v>
      </c>
      <c r="Y23" s="57">
        <v>162</v>
      </c>
      <c r="Z23" s="87" t="s">
        <v>174</v>
      </c>
    </row>
    <row r="24" spans="1:255" ht="42.75" customHeight="1">
      <c r="A24" s="47">
        <v>16</v>
      </c>
      <c r="B24" s="56" t="s">
        <v>175</v>
      </c>
      <c r="C24" s="56" t="s">
        <v>176</v>
      </c>
      <c r="D24" s="57" t="s">
        <v>177</v>
      </c>
      <c r="E24" s="57" t="s">
        <v>176</v>
      </c>
      <c r="F24" s="53" t="s">
        <v>178</v>
      </c>
      <c r="G24" s="53" t="s">
        <v>179</v>
      </c>
      <c r="H24" s="54">
        <v>43586</v>
      </c>
      <c r="I24" s="54">
        <v>43709</v>
      </c>
      <c r="J24" s="55" t="s">
        <v>118</v>
      </c>
      <c r="K24" s="96">
        <v>267.99</v>
      </c>
      <c r="L24" s="96">
        <v>267.99</v>
      </c>
      <c r="M24" s="96">
        <f t="shared" si="4"/>
        <v>267.99</v>
      </c>
      <c r="N24" s="55">
        <v>0</v>
      </c>
      <c r="O24" s="72">
        <v>0</v>
      </c>
      <c r="P24" s="57">
        <v>0</v>
      </c>
      <c r="Q24" s="55">
        <v>0</v>
      </c>
      <c r="R24" s="72">
        <v>0</v>
      </c>
      <c r="S24" s="72">
        <v>0</v>
      </c>
      <c r="T24" s="93">
        <v>0</v>
      </c>
      <c r="U24" s="116">
        <v>86</v>
      </c>
      <c r="V24" s="117">
        <v>348</v>
      </c>
      <c r="W24" s="116">
        <v>86</v>
      </c>
      <c r="X24" s="116">
        <v>348</v>
      </c>
      <c r="Y24" s="116">
        <v>348</v>
      </c>
      <c r="Z24" s="87"/>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42.75" customHeight="1">
      <c r="A25" s="47">
        <v>17</v>
      </c>
      <c r="B25" s="56" t="s">
        <v>175</v>
      </c>
      <c r="C25" s="56" t="s">
        <v>180</v>
      </c>
      <c r="D25" s="57" t="s">
        <v>177</v>
      </c>
      <c r="E25" s="57" t="s">
        <v>180</v>
      </c>
      <c r="F25" s="53" t="s">
        <v>178</v>
      </c>
      <c r="G25" s="53" t="s">
        <v>179</v>
      </c>
      <c r="H25" s="54">
        <v>43587</v>
      </c>
      <c r="I25" s="54">
        <v>43710</v>
      </c>
      <c r="J25" s="55" t="s">
        <v>118</v>
      </c>
      <c r="K25" s="97">
        <v>840</v>
      </c>
      <c r="L25" s="96">
        <f t="shared" si="2"/>
        <v>840</v>
      </c>
      <c r="M25" s="96">
        <f t="shared" si="4"/>
        <v>840</v>
      </c>
      <c r="N25" s="55">
        <v>0</v>
      </c>
      <c r="O25" s="72">
        <v>0</v>
      </c>
      <c r="P25" s="57">
        <v>0</v>
      </c>
      <c r="Q25" s="55">
        <v>0</v>
      </c>
      <c r="R25" s="72">
        <v>0</v>
      </c>
      <c r="S25" s="72">
        <v>0</v>
      </c>
      <c r="T25" s="93">
        <v>0</v>
      </c>
      <c r="U25" s="118"/>
      <c r="V25" s="119"/>
      <c r="W25" s="118"/>
      <c r="X25" s="118"/>
      <c r="Y25" s="118"/>
      <c r="Z25" s="87"/>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42.75" customHeight="1">
      <c r="A26" s="47">
        <v>18</v>
      </c>
      <c r="B26" s="56" t="s">
        <v>175</v>
      </c>
      <c r="C26" s="56" t="s">
        <v>181</v>
      </c>
      <c r="D26" s="57" t="s">
        <v>177</v>
      </c>
      <c r="E26" s="57" t="s">
        <v>181</v>
      </c>
      <c r="F26" s="53" t="s">
        <v>178</v>
      </c>
      <c r="G26" s="53" t="s">
        <v>179</v>
      </c>
      <c r="H26" s="54">
        <v>43588</v>
      </c>
      <c r="I26" s="54">
        <v>43711</v>
      </c>
      <c r="J26" s="55" t="s">
        <v>118</v>
      </c>
      <c r="K26" s="97">
        <v>907.2</v>
      </c>
      <c r="L26" s="96">
        <f t="shared" si="2"/>
        <v>907.2</v>
      </c>
      <c r="M26" s="96">
        <f t="shared" si="4"/>
        <v>907.2</v>
      </c>
      <c r="N26" s="55">
        <v>0</v>
      </c>
      <c r="O26" s="72">
        <v>0</v>
      </c>
      <c r="P26" s="57">
        <v>0</v>
      </c>
      <c r="Q26" s="55">
        <v>0</v>
      </c>
      <c r="R26" s="72">
        <v>0</v>
      </c>
      <c r="S26" s="72">
        <v>0</v>
      </c>
      <c r="T26" s="93">
        <v>0</v>
      </c>
      <c r="U26" s="118"/>
      <c r="V26" s="119"/>
      <c r="W26" s="118"/>
      <c r="X26" s="118"/>
      <c r="Y26" s="118"/>
      <c r="Z26" s="87"/>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42.75" customHeight="1">
      <c r="A27" s="47">
        <v>19</v>
      </c>
      <c r="B27" s="56" t="s">
        <v>175</v>
      </c>
      <c r="C27" s="56" t="s">
        <v>182</v>
      </c>
      <c r="D27" s="57" t="s">
        <v>177</v>
      </c>
      <c r="E27" s="57" t="s">
        <v>182</v>
      </c>
      <c r="F27" s="53" t="s">
        <v>178</v>
      </c>
      <c r="G27" s="53" t="s">
        <v>179</v>
      </c>
      <c r="H27" s="54">
        <v>43589</v>
      </c>
      <c r="I27" s="54">
        <v>43712</v>
      </c>
      <c r="J27" s="55" t="s">
        <v>118</v>
      </c>
      <c r="K27" s="97">
        <v>161.61</v>
      </c>
      <c r="L27" s="96">
        <f t="shared" si="2"/>
        <v>161.61</v>
      </c>
      <c r="M27" s="98">
        <v>100.8</v>
      </c>
      <c r="N27" s="55">
        <v>0</v>
      </c>
      <c r="O27" s="72">
        <v>0</v>
      </c>
      <c r="P27" s="99">
        <v>60.81</v>
      </c>
      <c r="Q27" s="55">
        <v>0</v>
      </c>
      <c r="R27" s="72">
        <v>0</v>
      </c>
      <c r="S27" s="72">
        <v>0</v>
      </c>
      <c r="T27" s="93">
        <v>0</v>
      </c>
      <c r="U27" s="120"/>
      <c r="V27" s="121"/>
      <c r="W27" s="120"/>
      <c r="X27" s="120"/>
      <c r="Y27" s="120"/>
      <c r="Z27" s="8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81" customHeight="1">
      <c r="A28" s="47">
        <v>20</v>
      </c>
      <c r="B28" s="56" t="s">
        <v>183</v>
      </c>
      <c r="C28" s="56" t="s">
        <v>184</v>
      </c>
      <c r="D28" s="57" t="s">
        <v>183</v>
      </c>
      <c r="E28" s="57" t="s">
        <v>185</v>
      </c>
      <c r="F28" s="57" t="s">
        <v>183</v>
      </c>
      <c r="G28" s="53" t="s">
        <v>186</v>
      </c>
      <c r="H28" s="58" t="s">
        <v>187</v>
      </c>
      <c r="I28" s="58" t="s">
        <v>187</v>
      </c>
      <c r="J28" s="55" t="s">
        <v>118</v>
      </c>
      <c r="K28" s="97">
        <v>180</v>
      </c>
      <c r="L28" s="96">
        <f t="shared" si="2"/>
        <v>180</v>
      </c>
      <c r="M28" s="96">
        <f t="shared" si="4"/>
        <v>180</v>
      </c>
      <c r="N28" s="55"/>
      <c r="O28" s="72"/>
      <c r="P28" s="57"/>
      <c r="Q28" s="55"/>
      <c r="R28" s="72"/>
      <c r="S28" s="72"/>
      <c r="T28" s="93"/>
      <c r="U28" s="57">
        <v>168</v>
      </c>
      <c r="V28" s="93">
        <v>591</v>
      </c>
      <c r="W28" s="57">
        <v>168</v>
      </c>
      <c r="X28" s="57"/>
      <c r="Y28" s="57"/>
      <c r="Z28" s="87"/>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87" customHeight="1">
      <c r="A29" s="47">
        <v>21</v>
      </c>
      <c r="B29" s="56" t="s">
        <v>188</v>
      </c>
      <c r="C29" s="59" t="s">
        <v>189</v>
      </c>
      <c r="D29" s="60" t="s">
        <v>188</v>
      </c>
      <c r="E29" s="61" t="s">
        <v>190</v>
      </c>
      <c r="F29" s="60" t="s">
        <v>188</v>
      </c>
      <c r="G29" s="53" t="s">
        <v>191</v>
      </c>
      <c r="H29" s="58" t="s">
        <v>187</v>
      </c>
      <c r="I29" s="58" t="s">
        <v>187</v>
      </c>
      <c r="J29" s="55" t="s">
        <v>118</v>
      </c>
      <c r="K29" s="97">
        <v>60</v>
      </c>
      <c r="L29" s="96">
        <f t="shared" si="2"/>
        <v>60</v>
      </c>
      <c r="M29" s="96">
        <f t="shared" si="4"/>
        <v>60</v>
      </c>
      <c r="N29" s="55"/>
      <c r="O29" s="72"/>
      <c r="P29" s="57"/>
      <c r="Q29" s="55"/>
      <c r="R29" s="72"/>
      <c r="S29" s="72"/>
      <c r="T29" s="93"/>
      <c r="U29" s="58">
        <v>129</v>
      </c>
      <c r="V29" s="58">
        <v>596</v>
      </c>
      <c r="W29" s="58">
        <v>129</v>
      </c>
      <c r="X29" s="58"/>
      <c r="Y29" s="57"/>
      <c r="Z29" s="87"/>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42.75" customHeight="1">
      <c r="A30" s="47">
        <v>22</v>
      </c>
      <c r="B30" s="56"/>
      <c r="C30" s="62" t="s">
        <v>192</v>
      </c>
      <c r="D30" s="63" t="s">
        <v>130</v>
      </c>
      <c r="E30" s="61" t="s">
        <v>193</v>
      </c>
      <c r="F30" s="58" t="s">
        <v>130</v>
      </c>
      <c r="G30" s="53" t="s">
        <v>194</v>
      </c>
      <c r="H30" s="58" t="s">
        <v>187</v>
      </c>
      <c r="I30" s="58" t="s">
        <v>187</v>
      </c>
      <c r="J30" s="55" t="s">
        <v>118</v>
      </c>
      <c r="K30" s="97">
        <v>180</v>
      </c>
      <c r="L30" s="96">
        <f t="shared" si="2"/>
        <v>180</v>
      </c>
      <c r="M30" s="96">
        <f t="shared" si="4"/>
        <v>180</v>
      </c>
      <c r="N30" s="55"/>
      <c r="O30" s="72"/>
      <c r="P30" s="57"/>
      <c r="Q30" s="55"/>
      <c r="R30" s="72"/>
      <c r="S30" s="72"/>
      <c r="T30" s="93"/>
      <c r="U30" s="58">
        <v>171</v>
      </c>
      <c r="V30" s="58">
        <v>689</v>
      </c>
      <c r="W30" s="58">
        <v>171</v>
      </c>
      <c r="X30" s="58"/>
      <c r="Y30" s="57"/>
      <c r="Z30" s="87"/>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42.75" customHeight="1">
      <c r="A31" s="47">
        <v>23</v>
      </c>
      <c r="B31" s="56"/>
      <c r="C31" s="64" t="s">
        <v>195</v>
      </c>
      <c r="D31" s="63" t="s">
        <v>140</v>
      </c>
      <c r="E31" s="61" t="s">
        <v>196</v>
      </c>
      <c r="F31" s="58" t="s">
        <v>140</v>
      </c>
      <c r="G31" s="53" t="s">
        <v>197</v>
      </c>
      <c r="H31" s="58" t="s">
        <v>187</v>
      </c>
      <c r="I31" s="58" t="s">
        <v>187</v>
      </c>
      <c r="J31" s="55" t="s">
        <v>118</v>
      </c>
      <c r="K31" s="58">
        <v>60</v>
      </c>
      <c r="L31" s="96">
        <f aca="true" t="shared" si="5" ref="L31:L43">SUM(K31)</f>
        <v>60</v>
      </c>
      <c r="M31" s="96">
        <f t="shared" si="4"/>
        <v>60</v>
      </c>
      <c r="N31" s="55"/>
      <c r="O31" s="72"/>
      <c r="P31" s="57"/>
      <c r="Q31" s="55"/>
      <c r="R31" s="72"/>
      <c r="S31" s="72"/>
      <c r="T31" s="93"/>
      <c r="U31" s="58">
        <v>155</v>
      </c>
      <c r="V31" s="58">
        <v>529</v>
      </c>
      <c r="W31" s="58">
        <v>155</v>
      </c>
      <c r="X31" s="58"/>
      <c r="Y31" s="57"/>
      <c r="Z31" s="87"/>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42.75" customHeight="1">
      <c r="A32" s="47">
        <v>24</v>
      </c>
      <c r="B32" s="56"/>
      <c r="C32" s="62" t="s">
        <v>198</v>
      </c>
      <c r="D32" s="63" t="s">
        <v>137</v>
      </c>
      <c r="E32" s="61" t="s">
        <v>199</v>
      </c>
      <c r="F32" s="58" t="s">
        <v>137</v>
      </c>
      <c r="G32" s="53" t="s">
        <v>200</v>
      </c>
      <c r="H32" s="58" t="s">
        <v>187</v>
      </c>
      <c r="I32" s="58" t="s">
        <v>187</v>
      </c>
      <c r="J32" s="55" t="s">
        <v>118</v>
      </c>
      <c r="K32" s="58">
        <v>180</v>
      </c>
      <c r="L32" s="96">
        <f t="shared" si="5"/>
        <v>180</v>
      </c>
      <c r="M32" s="96">
        <f t="shared" si="4"/>
        <v>180</v>
      </c>
      <c r="N32" s="55"/>
      <c r="O32" s="72"/>
      <c r="P32" s="57"/>
      <c r="Q32" s="55"/>
      <c r="R32" s="72"/>
      <c r="S32" s="72"/>
      <c r="T32" s="93"/>
      <c r="U32" s="58">
        <v>187</v>
      </c>
      <c r="V32" s="58">
        <v>740</v>
      </c>
      <c r="W32" s="58">
        <v>187</v>
      </c>
      <c r="X32" s="58"/>
      <c r="Y32" s="57"/>
      <c r="Z32" s="87"/>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42.75" customHeight="1">
      <c r="A33" s="47">
        <v>25</v>
      </c>
      <c r="B33" s="56"/>
      <c r="C33" s="64" t="s">
        <v>201</v>
      </c>
      <c r="D33" s="63" t="s">
        <v>144</v>
      </c>
      <c r="E33" s="61" t="s">
        <v>202</v>
      </c>
      <c r="F33" s="58" t="s">
        <v>144</v>
      </c>
      <c r="G33" s="53" t="s">
        <v>203</v>
      </c>
      <c r="H33" s="58" t="s">
        <v>187</v>
      </c>
      <c r="I33" s="58" t="s">
        <v>187</v>
      </c>
      <c r="J33" s="55" t="s">
        <v>118</v>
      </c>
      <c r="K33" s="58">
        <v>60</v>
      </c>
      <c r="L33" s="96">
        <f t="shared" si="5"/>
        <v>60</v>
      </c>
      <c r="M33" s="96">
        <f t="shared" si="4"/>
        <v>60</v>
      </c>
      <c r="N33" s="55"/>
      <c r="O33" s="72"/>
      <c r="P33" s="57"/>
      <c r="Q33" s="55"/>
      <c r="R33" s="72"/>
      <c r="S33" s="72"/>
      <c r="T33" s="93"/>
      <c r="U33" s="58">
        <v>160</v>
      </c>
      <c r="V33" s="58">
        <v>630</v>
      </c>
      <c r="W33" s="58">
        <v>160</v>
      </c>
      <c r="X33" s="58"/>
      <c r="Y33" s="57"/>
      <c r="Z33" s="87"/>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42.75" customHeight="1">
      <c r="A34" s="47">
        <v>26</v>
      </c>
      <c r="B34" s="56"/>
      <c r="C34" s="62" t="s">
        <v>204</v>
      </c>
      <c r="D34" s="63" t="s">
        <v>151</v>
      </c>
      <c r="E34" s="61" t="s">
        <v>205</v>
      </c>
      <c r="F34" s="58" t="s">
        <v>151</v>
      </c>
      <c r="G34" s="53" t="s">
        <v>206</v>
      </c>
      <c r="H34" s="58" t="s">
        <v>187</v>
      </c>
      <c r="I34" s="58" t="s">
        <v>187</v>
      </c>
      <c r="J34" s="55" t="s">
        <v>118</v>
      </c>
      <c r="K34" s="58">
        <v>180</v>
      </c>
      <c r="L34" s="96">
        <f t="shared" si="5"/>
        <v>180</v>
      </c>
      <c r="M34" s="96">
        <f t="shared" si="4"/>
        <v>180</v>
      </c>
      <c r="N34" s="55"/>
      <c r="O34" s="72"/>
      <c r="P34" s="57"/>
      <c r="Q34" s="55"/>
      <c r="R34" s="72"/>
      <c r="S34" s="72"/>
      <c r="T34" s="93"/>
      <c r="U34" s="58">
        <v>163</v>
      </c>
      <c r="V34" s="58">
        <v>554</v>
      </c>
      <c r="W34" s="58">
        <v>163</v>
      </c>
      <c r="X34" s="58"/>
      <c r="Y34" s="57"/>
      <c r="Z34" s="87"/>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42.75" customHeight="1">
      <c r="A35" s="47">
        <v>27</v>
      </c>
      <c r="B35" s="56"/>
      <c r="C35" s="65" t="s">
        <v>207</v>
      </c>
      <c r="D35" s="60" t="s">
        <v>121</v>
      </c>
      <c r="E35" s="61" t="s">
        <v>208</v>
      </c>
      <c r="F35" s="58" t="s">
        <v>121</v>
      </c>
      <c r="G35" s="53" t="s">
        <v>209</v>
      </c>
      <c r="H35" s="58" t="s">
        <v>187</v>
      </c>
      <c r="I35" s="58" t="s">
        <v>187</v>
      </c>
      <c r="J35" s="55" t="s">
        <v>118</v>
      </c>
      <c r="K35" s="58">
        <v>180</v>
      </c>
      <c r="L35" s="96">
        <f t="shared" si="5"/>
        <v>180</v>
      </c>
      <c r="M35" s="96">
        <f t="shared" si="4"/>
        <v>180</v>
      </c>
      <c r="N35" s="55"/>
      <c r="O35" s="72"/>
      <c r="P35" s="57"/>
      <c r="Q35" s="55"/>
      <c r="R35" s="72"/>
      <c r="S35" s="72"/>
      <c r="T35" s="93"/>
      <c r="U35" s="58">
        <v>392</v>
      </c>
      <c r="V35" s="58">
        <v>1675</v>
      </c>
      <c r="W35" s="58">
        <v>392</v>
      </c>
      <c r="X35" s="58"/>
      <c r="Y35" s="57"/>
      <c r="Z35" s="87"/>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42.75" customHeight="1">
      <c r="A36" s="47">
        <v>28</v>
      </c>
      <c r="B36" s="56"/>
      <c r="C36" s="64" t="s">
        <v>210</v>
      </c>
      <c r="D36" s="60" t="s">
        <v>211</v>
      </c>
      <c r="E36" s="61" t="s">
        <v>212</v>
      </c>
      <c r="F36" s="58" t="s">
        <v>211</v>
      </c>
      <c r="G36" s="53" t="s">
        <v>213</v>
      </c>
      <c r="H36" s="58" t="s">
        <v>187</v>
      </c>
      <c r="I36" s="58" t="s">
        <v>187</v>
      </c>
      <c r="J36" s="55" t="s">
        <v>118</v>
      </c>
      <c r="K36" s="58">
        <v>120</v>
      </c>
      <c r="L36" s="96">
        <v>120</v>
      </c>
      <c r="M36" s="96">
        <f t="shared" si="4"/>
        <v>120</v>
      </c>
      <c r="N36" s="55"/>
      <c r="O36" s="72"/>
      <c r="P36" s="57"/>
      <c r="Q36" s="55"/>
      <c r="R36" s="72"/>
      <c r="S36" s="72"/>
      <c r="T36" s="93"/>
      <c r="U36" s="58">
        <v>89</v>
      </c>
      <c r="V36" s="58">
        <v>338</v>
      </c>
      <c r="W36" s="58">
        <v>89</v>
      </c>
      <c r="X36" s="58"/>
      <c r="Y36" s="57"/>
      <c r="Z36" s="87"/>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79.5" customHeight="1">
      <c r="A37" s="47">
        <v>29</v>
      </c>
      <c r="B37" s="56"/>
      <c r="C37" s="62" t="s">
        <v>214</v>
      </c>
      <c r="D37" s="58" t="s">
        <v>215</v>
      </c>
      <c r="E37" s="61" t="s">
        <v>216</v>
      </c>
      <c r="F37" s="58" t="s">
        <v>215</v>
      </c>
      <c r="G37" s="61" t="s">
        <v>217</v>
      </c>
      <c r="H37" s="58" t="s">
        <v>187</v>
      </c>
      <c r="I37" s="58" t="s">
        <v>187</v>
      </c>
      <c r="J37" s="55" t="s">
        <v>118</v>
      </c>
      <c r="K37" s="58">
        <v>180</v>
      </c>
      <c r="L37" s="96">
        <f t="shared" si="5"/>
        <v>180</v>
      </c>
      <c r="M37" s="96">
        <f t="shared" si="4"/>
        <v>180</v>
      </c>
      <c r="N37" s="55"/>
      <c r="O37" s="72"/>
      <c r="P37" s="57"/>
      <c r="Q37" s="55"/>
      <c r="R37" s="72"/>
      <c r="S37" s="72"/>
      <c r="T37" s="93"/>
      <c r="U37" s="58">
        <v>181</v>
      </c>
      <c r="V37" s="58">
        <v>672</v>
      </c>
      <c r="W37" s="58">
        <v>181</v>
      </c>
      <c r="X37" s="58"/>
      <c r="Y37" s="57"/>
      <c r="Z37" s="8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96" customHeight="1">
      <c r="A38" s="47">
        <v>30</v>
      </c>
      <c r="B38" s="56"/>
      <c r="C38" s="62" t="s">
        <v>218</v>
      </c>
      <c r="D38" s="63" t="s">
        <v>114</v>
      </c>
      <c r="E38" s="61" t="s">
        <v>219</v>
      </c>
      <c r="F38" s="58" t="s">
        <v>114</v>
      </c>
      <c r="G38" s="61" t="s">
        <v>220</v>
      </c>
      <c r="H38" s="58" t="s">
        <v>187</v>
      </c>
      <c r="I38" s="58" t="s">
        <v>187</v>
      </c>
      <c r="J38" s="55" t="s">
        <v>118</v>
      </c>
      <c r="K38" s="58">
        <v>180</v>
      </c>
      <c r="L38" s="96">
        <f t="shared" si="5"/>
        <v>180</v>
      </c>
      <c r="M38" s="96">
        <f t="shared" si="4"/>
        <v>180</v>
      </c>
      <c r="N38" s="55"/>
      <c r="O38" s="72"/>
      <c r="P38" s="57"/>
      <c r="Q38" s="55"/>
      <c r="R38" s="72"/>
      <c r="S38" s="72"/>
      <c r="T38" s="93"/>
      <c r="U38" s="58">
        <v>144</v>
      </c>
      <c r="V38" s="58">
        <v>649</v>
      </c>
      <c r="W38" s="58">
        <v>144</v>
      </c>
      <c r="X38" s="58"/>
      <c r="Y38" s="57"/>
      <c r="Z38" s="87"/>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61.5" customHeight="1">
      <c r="A39" s="47">
        <v>31</v>
      </c>
      <c r="B39" s="56"/>
      <c r="C39" s="62" t="s">
        <v>221</v>
      </c>
      <c r="D39" s="63" t="s">
        <v>127</v>
      </c>
      <c r="E39" s="61" t="s">
        <v>222</v>
      </c>
      <c r="F39" s="58" t="s">
        <v>127</v>
      </c>
      <c r="G39" s="61" t="s">
        <v>223</v>
      </c>
      <c r="H39" s="58" t="s">
        <v>187</v>
      </c>
      <c r="I39" s="58" t="s">
        <v>187</v>
      </c>
      <c r="J39" s="55" t="s">
        <v>118</v>
      </c>
      <c r="K39" s="58">
        <v>180</v>
      </c>
      <c r="L39" s="96">
        <f t="shared" si="5"/>
        <v>180</v>
      </c>
      <c r="M39" s="96">
        <f t="shared" si="4"/>
        <v>180</v>
      </c>
      <c r="N39" s="55"/>
      <c r="O39" s="72"/>
      <c r="P39" s="57"/>
      <c r="Q39" s="55"/>
      <c r="R39" s="72"/>
      <c r="S39" s="72"/>
      <c r="T39" s="93"/>
      <c r="U39" s="58">
        <v>165</v>
      </c>
      <c r="V39" s="58">
        <v>604</v>
      </c>
      <c r="W39" s="58">
        <v>165</v>
      </c>
      <c r="X39" s="58"/>
      <c r="Y39" s="57"/>
      <c r="Z39" s="87"/>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33" customHeight="1">
      <c r="A40" s="47">
        <v>32</v>
      </c>
      <c r="B40" s="56"/>
      <c r="C40" s="64" t="s">
        <v>224</v>
      </c>
      <c r="D40" s="63" t="s">
        <v>158</v>
      </c>
      <c r="E40" s="61" t="s">
        <v>225</v>
      </c>
      <c r="F40" s="58" t="s">
        <v>158</v>
      </c>
      <c r="G40" s="61" t="s">
        <v>226</v>
      </c>
      <c r="H40" s="58" t="s">
        <v>187</v>
      </c>
      <c r="I40" s="58" t="s">
        <v>187</v>
      </c>
      <c r="J40" s="55" t="s">
        <v>118</v>
      </c>
      <c r="K40" s="58">
        <v>60</v>
      </c>
      <c r="L40" s="96">
        <f t="shared" si="5"/>
        <v>60</v>
      </c>
      <c r="M40" s="96">
        <f t="shared" si="4"/>
        <v>60</v>
      </c>
      <c r="N40" s="55"/>
      <c r="O40" s="72"/>
      <c r="P40" s="57"/>
      <c r="Q40" s="55"/>
      <c r="R40" s="72"/>
      <c r="S40" s="72"/>
      <c r="T40" s="93"/>
      <c r="U40" s="58">
        <v>151</v>
      </c>
      <c r="V40" s="58">
        <v>559</v>
      </c>
      <c r="W40" s="58">
        <v>151</v>
      </c>
      <c r="X40" s="58"/>
      <c r="Y40" s="57"/>
      <c r="Z40" s="87"/>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78" customHeight="1">
      <c r="A41" s="47">
        <v>33</v>
      </c>
      <c r="B41" s="56"/>
      <c r="C41" s="62" t="s">
        <v>227</v>
      </c>
      <c r="D41" s="63" t="s">
        <v>162</v>
      </c>
      <c r="E41" s="61" t="s">
        <v>228</v>
      </c>
      <c r="F41" s="58" t="s">
        <v>162</v>
      </c>
      <c r="G41" s="61" t="s">
        <v>229</v>
      </c>
      <c r="H41" s="58" t="s">
        <v>187</v>
      </c>
      <c r="I41" s="58" t="s">
        <v>187</v>
      </c>
      <c r="J41" s="55" t="s">
        <v>118</v>
      </c>
      <c r="K41" s="58">
        <v>180</v>
      </c>
      <c r="L41" s="96">
        <f t="shared" si="5"/>
        <v>180</v>
      </c>
      <c r="M41" s="96">
        <f t="shared" si="4"/>
        <v>180</v>
      </c>
      <c r="N41" s="55"/>
      <c r="O41" s="72"/>
      <c r="P41" s="57"/>
      <c r="Q41" s="55"/>
      <c r="R41" s="72"/>
      <c r="S41" s="72"/>
      <c r="T41" s="93"/>
      <c r="U41" s="58">
        <v>201</v>
      </c>
      <c r="V41" s="58">
        <v>728</v>
      </c>
      <c r="W41" s="58">
        <v>201</v>
      </c>
      <c r="X41" s="58"/>
      <c r="Y41" s="57"/>
      <c r="Z41" s="87"/>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s="30" customFormat="1" ht="76.5" customHeight="1">
      <c r="A42" s="66"/>
      <c r="B42" s="67"/>
      <c r="C42" s="68" t="s">
        <v>210</v>
      </c>
      <c r="D42" s="68" t="s">
        <v>211</v>
      </c>
      <c r="E42" s="69" t="s">
        <v>212</v>
      </c>
      <c r="F42" s="68" t="s">
        <v>211</v>
      </c>
      <c r="G42" s="70" t="s">
        <v>213</v>
      </c>
      <c r="H42" s="71" t="s">
        <v>187</v>
      </c>
      <c r="I42" s="100" t="s">
        <v>187</v>
      </c>
      <c r="J42" s="101" t="s">
        <v>118</v>
      </c>
      <c r="K42" s="102">
        <v>60</v>
      </c>
      <c r="L42" s="102">
        <v>60</v>
      </c>
      <c r="M42" s="102">
        <f t="shared" si="4"/>
        <v>60</v>
      </c>
      <c r="N42" s="103"/>
      <c r="O42" s="103"/>
      <c r="P42" s="68"/>
      <c r="Q42" s="101"/>
      <c r="R42" s="103"/>
      <c r="S42" s="103"/>
      <c r="T42" s="122"/>
      <c r="U42" s="68"/>
      <c r="V42" s="122"/>
      <c r="W42" s="68"/>
      <c r="X42" s="68"/>
      <c r="Y42" s="68"/>
      <c r="Z42" s="126"/>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7"/>
      <c r="EA42" s="127"/>
      <c r="EB42" s="127"/>
      <c r="EC42" s="127"/>
      <c r="ED42" s="127"/>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7"/>
      <c r="IP42" s="127"/>
      <c r="IQ42" s="127"/>
      <c r="IR42" s="127"/>
      <c r="IS42" s="127"/>
      <c r="IT42" s="127"/>
      <c r="IU42" s="127"/>
    </row>
    <row r="43" spans="1:255" ht="42.75" customHeight="1">
      <c r="A43" s="47">
        <v>34</v>
      </c>
      <c r="B43" s="56"/>
      <c r="C43" s="62" t="s">
        <v>230</v>
      </c>
      <c r="D43" s="57" t="s">
        <v>231</v>
      </c>
      <c r="E43" s="57" t="s">
        <v>232</v>
      </c>
      <c r="F43" s="53" t="s">
        <v>121</v>
      </c>
      <c r="G43" s="53" t="s">
        <v>209</v>
      </c>
      <c r="H43" s="58" t="s">
        <v>187</v>
      </c>
      <c r="I43" s="58" t="s">
        <v>187</v>
      </c>
      <c r="J43" s="55" t="s">
        <v>118</v>
      </c>
      <c r="K43" s="97">
        <v>174.95</v>
      </c>
      <c r="L43" s="96">
        <f t="shared" si="5"/>
        <v>174.95</v>
      </c>
      <c r="M43" s="96">
        <f t="shared" si="4"/>
        <v>174.95</v>
      </c>
      <c r="N43" s="55"/>
      <c r="O43" s="72"/>
      <c r="P43" s="57"/>
      <c r="Q43" s="55"/>
      <c r="R43" s="72"/>
      <c r="S43" s="72"/>
      <c r="T43" s="93"/>
      <c r="U43" s="57"/>
      <c r="V43" s="58">
        <v>44</v>
      </c>
      <c r="W43" s="57"/>
      <c r="X43" s="57">
        <v>44</v>
      </c>
      <c r="Y43" s="57">
        <v>44</v>
      </c>
      <c r="Z43" s="87"/>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s="31" customFormat="1" ht="48" customHeight="1">
      <c r="A44" s="72"/>
      <c r="B44" s="44" t="s">
        <v>233</v>
      </c>
      <c r="C44" s="73"/>
      <c r="D44" s="74"/>
      <c r="E44" s="25"/>
      <c r="F44" s="25"/>
      <c r="G44" s="25"/>
      <c r="H44" s="25"/>
      <c r="I44" s="25"/>
      <c r="J44" s="25"/>
      <c r="K44" s="104">
        <v>0</v>
      </c>
      <c r="L44" s="104">
        <v>0</v>
      </c>
      <c r="M44" s="104">
        <f>SUM(M45)</f>
        <v>0</v>
      </c>
      <c r="N44" s="104">
        <f>SUM(N45)</f>
        <v>0</v>
      </c>
      <c r="O44" s="105"/>
      <c r="P44" s="106"/>
      <c r="Q44" s="55"/>
      <c r="R44" s="72"/>
      <c r="S44" s="72"/>
      <c r="T44" s="72"/>
      <c r="U44" s="57"/>
      <c r="V44" s="123"/>
      <c r="W44" s="57">
        <v>0</v>
      </c>
      <c r="X44" s="123"/>
      <c r="Y44" s="57"/>
      <c r="Z44" s="87"/>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1:255" ht="42.75" customHeight="1">
      <c r="A45" s="72">
        <v>1</v>
      </c>
      <c r="B45" s="56"/>
      <c r="C45" s="56" t="s">
        <v>68</v>
      </c>
      <c r="D45" s="57"/>
      <c r="E45" s="56" t="s">
        <v>68</v>
      </c>
      <c r="F45" s="53" t="s">
        <v>234</v>
      </c>
      <c r="G45" s="53" t="s">
        <v>235</v>
      </c>
      <c r="H45" s="54"/>
      <c r="I45" s="54"/>
      <c r="J45" s="55" t="s">
        <v>236</v>
      </c>
      <c r="K45" s="107">
        <v>0</v>
      </c>
      <c r="L45" s="107">
        <v>0</v>
      </c>
      <c r="M45" s="107"/>
      <c r="N45" s="106"/>
      <c r="O45" s="105"/>
      <c r="P45" s="99">
        <v>0</v>
      </c>
      <c r="Q45" s="55"/>
      <c r="R45" s="72"/>
      <c r="S45" s="72"/>
      <c r="T45" s="72"/>
      <c r="U45" s="57"/>
      <c r="V45" s="57"/>
      <c r="W45" s="57"/>
      <c r="X45" s="57"/>
      <c r="Y45" s="57"/>
      <c r="Z45" s="87"/>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6" s="32" customFormat="1" ht="36.75" customHeight="1">
      <c r="A46" s="47">
        <v>35</v>
      </c>
      <c r="B46" s="75" t="s">
        <v>237</v>
      </c>
      <c r="C46" s="76"/>
      <c r="D46" s="77"/>
      <c r="E46" s="25"/>
      <c r="F46" s="25"/>
      <c r="G46" s="25"/>
      <c r="H46" s="25"/>
      <c r="I46" s="25"/>
      <c r="J46" s="25"/>
      <c r="K46" s="108">
        <f>SUM(K47:K52)</f>
        <v>3954.8</v>
      </c>
      <c r="L46" s="108">
        <f>SUM(L47:L52)</f>
        <v>3954.8</v>
      </c>
      <c r="M46" s="108">
        <f>SUM(M47:M52)</f>
        <v>2423.99</v>
      </c>
      <c r="N46" s="108">
        <f>SUM(N47:N52)</f>
        <v>1530.81</v>
      </c>
      <c r="O46" s="108">
        <f aca="true" t="shared" si="6" ref="O46:V46">SUM(O47:O51)</f>
        <v>0</v>
      </c>
      <c r="P46" s="108">
        <f t="shared" si="6"/>
        <v>0</v>
      </c>
      <c r="Q46" s="108">
        <f t="shared" si="6"/>
        <v>0</v>
      </c>
      <c r="R46" s="108">
        <f t="shared" si="6"/>
        <v>0</v>
      </c>
      <c r="S46" s="108">
        <f t="shared" si="6"/>
        <v>0</v>
      </c>
      <c r="T46" s="108">
        <f t="shared" si="6"/>
        <v>0</v>
      </c>
      <c r="U46" s="108">
        <f t="shared" si="6"/>
        <v>61</v>
      </c>
      <c r="V46" s="108">
        <f t="shared" si="6"/>
        <v>0</v>
      </c>
      <c r="W46" s="108"/>
      <c r="X46" s="108"/>
      <c r="Y46" s="108"/>
      <c r="Z46" s="87"/>
    </row>
    <row r="47" spans="1:26" s="32" customFormat="1" ht="36.75" customHeight="1">
      <c r="A47" s="47">
        <v>36</v>
      </c>
      <c r="B47" s="78" t="s">
        <v>238</v>
      </c>
      <c r="C47" s="78" t="s">
        <v>31</v>
      </c>
      <c r="D47" s="79" t="s">
        <v>238</v>
      </c>
      <c r="E47" s="79" t="s">
        <v>31</v>
      </c>
      <c r="F47" s="53" t="s">
        <v>116</v>
      </c>
      <c r="G47" s="53" t="s">
        <v>239</v>
      </c>
      <c r="H47" s="54"/>
      <c r="I47" s="54"/>
      <c r="J47" s="81" t="s">
        <v>240</v>
      </c>
      <c r="K47" s="97">
        <v>55.15</v>
      </c>
      <c r="L47" s="96">
        <v>55.15</v>
      </c>
      <c r="M47" s="97">
        <v>55.15</v>
      </c>
      <c r="N47" s="53"/>
      <c r="O47" s="55"/>
      <c r="P47" s="109"/>
      <c r="Q47" s="55"/>
      <c r="R47" s="72"/>
      <c r="S47" s="72"/>
      <c r="T47" s="93">
        <f>SUM(T48)</f>
        <v>0</v>
      </c>
      <c r="U47" s="57">
        <v>61</v>
      </c>
      <c r="V47" s="93">
        <f>SUM(V48)</f>
        <v>0</v>
      </c>
      <c r="W47" s="57"/>
      <c r="X47" s="123"/>
      <c r="Y47" s="87"/>
      <c r="Z47" s="87"/>
    </row>
    <row r="48" spans="1:26" s="32" customFormat="1" ht="36.75" customHeight="1">
      <c r="A48" s="47">
        <v>37</v>
      </c>
      <c r="B48" s="80"/>
      <c r="C48" s="78" t="s">
        <v>241</v>
      </c>
      <c r="D48" s="79"/>
      <c r="E48" s="57" t="s">
        <v>241</v>
      </c>
      <c r="F48" s="57" t="s">
        <v>242</v>
      </c>
      <c r="G48" s="81" t="s">
        <v>243</v>
      </c>
      <c r="H48" s="82">
        <v>43466</v>
      </c>
      <c r="I48" s="82">
        <v>43556</v>
      </c>
      <c r="J48" s="81" t="s">
        <v>118</v>
      </c>
      <c r="K48" s="97">
        <v>1173.48</v>
      </c>
      <c r="L48" s="97">
        <v>1173.48</v>
      </c>
      <c r="M48" s="97">
        <v>1173.48</v>
      </c>
      <c r="N48" s="97"/>
      <c r="O48" s="55"/>
      <c r="P48" s="109"/>
      <c r="Q48" s="55"/>
      <c r="R48" s="72"/>
      <c r="S48" s="72"/>
      <c r="T48" s="72"/>
      <c r="U48" s="57"/>
      <c r="V48" s="123"/>
      <c r="W48" s="57"/>
      <c r="X48" s="123"/>
      <c r="Y48" s="87"/>
      <c r="Z48" s="87"/>
    </row>
    <row r="49" spans="1:26" s="32" customFormat="1" ht="36.75" customHeight="1">
      <c r="A49" s="47">
        <v>38</v>
      </c>
      <c r="B49" s="80"/>
      <c r="C49" s="78" t="s">
        <v>241</v>
      </c>
      <c r="D49" s="79"/>
      <c r="E49" s="57" t="s">
        <v>241</v>
      </c>
      <c r="F49" s="57" t="s">
        <v>242</v>
      </c>
      <c r="G49" s="81" t="s">
        <v>243</v>
      </c>
      <c r="H49" s="82">
        <v>43466</v>
      </c>
      <c r="I49" s="82">
        <v>43556</v>
      </c>
      <c r="J49" s="81" t="s">
        <v>244</v>
      </c>
      <c r="K49" s="110">
        <v>1427.32</v>
      </c>
      <c r="L49" s="110">
        <v>1427.32</v>
      </c>
      <c r="M49" s="110"/>
      <c r="N49" s="110">
        <v>1427.32</v>
      </c>
      <c r="O49" s="55"/>
      <c r="P49" s="109"/>
      <c r="Q49" s="55"/>
      <c r="R49" s="72"/>
      <c r="S49" s="72"/>
      <c r="T49" s="72"/>
      <c r="U49" s="57"/>
      <c r="V49" s="123"/>
      <c r="W49" s="57"/>
      <c r="X49" s="123"/>
      <c r="Y49" s="87"/>
      <c r="Z49" s="87"/>
    </row>
    <row r="50" spans="1:26" s="32" customFormat="1" ht="36.75" customHeight="1">
      <c r="A50" s="47">
        <v>39</v>
      </c>
      <c r="B50" s="78" t="s">
        <v>137</v>
      </c>
      <c r="C50" s="78" t="s">
        <v>245</v>
      </c>
      <c r="D50" s="79" t="s">
        <v>137</v>
      </c>
      <c r="E50" s="57" t="s">
        <v>246</v>
      </c>
      <c r="F50" s="57" t="s">
        <v>247</v>
      </c>
      <c r="G50" s="81" t="s">
        <v>248</v>
      </c>
      <c r="H50" s="82">
        <v>43586</v>
      </c>
      <c r="I50" s="82">
        <v>43770</v>
      </c>
      <c r="J50" s="81" t="s">
        <v>244</v>
      </c>
      <c r="K50" s="110">
        <v>42.2375</v>
      </c>
      <c r="L50" s="110">
        <v>42.2375</v>
      </c>
      <c r="M50" s="110"/>
      <c r="N50" s="110">
        <v>42.2375</v>
      </c>
      <c r="O50" s="55"/>
      <c r="P50" s="109"/>
      <c r="Q50" s="55"/>
      <c r="R50" s="72"/>
      <c r="S50" s="72"/>
      <c r="T50" s="72"/>
      <c r="U50" s="57"/>
      <c r="V50" s="123"/>
      <c r="W50" s="57"/>
      <c r="X50" s="123"/>
      <c r="Y50" s="87"/>
      <c r="Z50" s="87"/>
    </row>
    <row r="51" spans="1:26" s="32" customFormat="1" ht="45" customHeight="1">
      <c r="A51" s="47">
        <v>40</v>
      </c>
      <c r="B51" s="78" t="s">
        <v>188</v>
      </c>
      <c r="C51" s="78" t="s">
        <v>249</v>
      </c>
      <c r="D51" s="79" t="s">
        <v>188</v>
      </c>
      <c r="E51" s="57" t="s">
        <v>250</v>
      </c>
      <c r="F51" s="57" t="s">
        <v>247</v>
      </c>
      <c r="G51" s="81" t="s">
        <v>248</v>
      </c>
      <c r="H51" s="82">
        <v>43586</v>
      </c>
      <c r="I51" s="82">
        <v>43770</v>
      </c>
      <c r="J51" s="81" t="s">
        <v>244</v>
      </c>
      <c r="K51" s="110">
        <v>61.2525</v>
      </c>
      <c r="L51" s="110">
        <v>61.2525</v>
      </c>
      <c r="M51" s="110"/>
      <c r="N51" s="110">
        <v>61.2525</v>
      </c>
      <c r="O51" s="55"/>
      <c r="P51" s="109"/>
      <c r="Q51" s="55"/>
      <c r="R51" s="72"/>
      <c r="S51" s="72"/>
      <c r="T51" s="72"/>
      <c r="U51" s="57"/>
      <c r="V51" s="123"/>
      <c r="W51" s="57"/>
      <c r="X51" s="123"/>
      <c r="Y51" s="87"/>
      <c r="Z51" s="87"/>
    </row>
    <row r="52" spans="1:26" s="32" customFormat="1" ht="45" customHeight="1">
      <c r="A52" s="47">
        <v>41</v>
      </c>
      <c r="B52" s="78"/>
      <c r="C52" s="78" t="s">
        <v>251</v>
      </c>
      <c r="D52" s="79"/>
      <c r="E52" s="57" t="s">
        <v>252</v>
      </c>
      <c r="F52" s="57" t="s">
        <v>253</v>
      </c>
      <c r="G52" s="81" t="s">
        <v>254</v>
      </c>
      <c r="H52" s="82"/>
      <c r="I52" s="82"/>
      <c r="J52" s="81" t="s">
        <v>118</v>
      </c>
      <c r="K52" s="110">
        <v>1195.36</v>
      </c>
      <c r="L52" s="110">
        <v>1195.36</v>
      </c>
      <c r="M52" s="110">
        <v>1195.36</v>
      </c>
      <c r="N52" s="110"/>
      <c r="O52" s="55"/>
      <c r="P52" s="109"/>
      <c r="Q52" s="55"/>
      <c r="R52" s="72"/>
      <c r="S52" s="72"/>
      <c r="T52" s="72"/>
      <c r="U52" s="57"/>
      <c r="V52" s="123"/>
      <c r="W52" s="57"/>
      <c r="X52" s="123"/>
      <c r="Y52" s="87"/>
      <c r="Z52" s="87"/>
    </row>
    <row r="53" spans="1:26" ht="54" customHeight="1">
      <c r="A53" s="72"/>
      <c r="B53" s="75" t="s">
        <v>255</v>
      </c>
      <c r="C53" s="76"/>
      <c r="D53" s="77"/>
      <c r="E53" s="25"/>
      <c r="F53" s="25"/>
      <c r="G53" s="25"/>
      <c r="H53" s="25"/>
      <c r="I53" s="25"/>
      <c r="J53" s="25"/>
      <c r="K53" s="72">
        <f>SUM(K54:K55)</f>
        <v>4289.55</v>
      </c>
      <c r="L53" s="72">
        <f>SUM(L54:L55)</f>
        <v>4289.55</v>
      </c>
      <c r="M53" s="72">
        <f>SUM(M54:M55)</f>
        <v>4098.15</v>
      </c>
      <c r="N53" s="72">
        <f>SUM(N54:N55)</f>
        <v>191.4</v>
      </c>
      <c r="O53" s="72">
        <f>SUM(O54)</f>
        <v>0</v>
      </c>
      <c r="P53" s="72">
        <f>SUM(P54)</f>
        <v>0</v>
      </c>
      <c r="Q53" s="55">
        <v>0</v>
      </c>
      <c r="R53" s="72">
        <f>SUM(R56:R69)</f>
        <v>0</v>
      </c>
      <c r="S53" s="72">
        <f>SUM(S56:S70)</f>
        <v>0</v>
      </c>
      <c r="T53" s="72">
        <f>SUM(T56:T69)</f>
        <v>0</v>
      </c>
      <c r="U53" s="72">
        <f>SUM(U56:U56)</f>
        <v>0</v>
      </c>
      <c r="V53" s="72"/>
      <c r="W53" s="57">
        <v>0</v>
      </c>
      <c r="X53" s="72"/>
      <c r="Y53" s="72"/>
      <c r="Z53" s="128" t="s">
        <v>256</v>
      </c>
    </row>
    <row r="54" spans="1:26" ht="42.75" customHeight="1">
      <c r="A54" s="72">
        <v>1</v>
      </c>
      <c r="B54" s="80"/>
      <c r="C54" s="83" t="s">
        <v>257</v>
      </c>
      <c r="D54" s="84"/>
      <c r="E54" s="85" t="s">
        <v>257</v>
      </c>
      <c r="F54" s="53" t="s">
        <v>178</v>
      </c>
      <c r="G54" s="53" t="s">
        <v>179</v>
      </c>
      <c r="H54" s="54"/>
      <c r="I54" s="111"/>
      <c r="J54" s="112"/>
      <c r="K54" s="55">
        <v>3889.55</v>
      </c>
      <c r="L54" s="55">
        <v>3889.55</v>
      </c>
      <c r="M54" s="55">
        <v>3698.15</v>
      </c>
      <c r="N54" s="55">
        <v>191.4</v>
      </c>
      <c r="O54" s="72"/>
      <c r="P54" s="57"/>
      <c r="Q54" s="55"/>
      <c r="R54" s="72"/>
      <c r="S54" s="72"/>
      <c r="T54" s="72"/>
      <c r="U54" s="72"/>
      <c r="V54" s="72"/>
      <c r="W54" s="57"/>
      <c r="X54" s="72"/>
      <c r="Y54" s="72"/>
      <c r="Z54" s="129"/>
    </row>
    <row r="55" spans="1:26" ht="42.75" customHeight="1">
      <c r="A55" s="72"/>
      <c r="B55" s="80"/>
      <c r="C55" s="83" t="s">
        <v>258</v>
      </c>
      <c r="D55" s="84"/>
      <c r="E55" s="83" t="s">
        <v>258</v>
      </c>
      <c r="F55" s="53" t="s">
        <v>178</v>
      </c>
      <c r="G55" s="53" t="s">
        <v>179</v>
      </c>
      <c r="H55" s="54"/>
      <c r="I55" s="111"/>
      <c r="J55" s="112"/>
      <c r="K55" s="55">
        <v>400</v>
      </c>
      <c r="L55" s="55">
        <v>400</v>
      </c>
      <c r="M55" s="55">
        <v>400</v>
      </c>
      <c r="N55" s="55"/>
      <c r="O55" s="72"/>
      <c r="P55" s="57"/>
      <c r="Q55" s="55"/>
      <c r="R55" s="72"/>
      <c r="S55" s="72"/>
      <c r="T55" s="72"/>
      <c r="U55" s="72"/>
      <c r="V55" s="72"/>
      <c r="W55" s="57"/>
      <c r="X55" s="72"/>
      <c r="Y55" s="72"/>
      <c r="Z55" s="129"/>
    </row>
    <row r="56" spans="1:26" ht="30" customHeight="1">
      <c r="A56" s="72"/>
      <c r="B56" s="44" t="s">
        <v>259</v>
      </c>
      <c r="C56" s="73"/>
      <c r="D56" s="74"/>
      <c r="E56" s="86"/>
      <c r="F56" s="87"/>
      <c r="G56" s="88"/>
      <c r="H56" s="88"/>
      <c r="I56" s="88"/>
      <c r="J56" s="112"/>
      <c r="K56" s="113">
        <f>SUM(K57:K59)</f>
        <v>1650</v>
      </c>
      <c r="L56" s="113">
        <f>SUM(L57:L59)</f>
        <v>1650</v>
      </c>
      <c r="M56" s="113">
        <f>SUM(M57:M59)</f>
        <v>320.86</v>
      </c>
      <c r="N56" s="113">
        <f>SUM(N57:N59)</f>
        <v>1329.1399999999999</v>
      </c>
      <c r="O56" s="113"/>
      <c r="P56" s="113"/>
      <c r="Q56" s="113"/>
      <c r="R56" s="113"/>
      <c r="S56" s="113"/>
      <c r="T56" s="113"/>
      <c r="U56" s="113">
        <f>SUM(U57:U58)</f>
        <v>0</v>
      </c>
      <c r="V56" s="113">
        <f>SUM(V57:V58)</f>
        <v>124</v>
      </c>
      <c r="W56" s="113">
        <f>SUM(W57:W58)</f>
        <v>0</v>
      </c>
      <c r="X56" s="113">
        <f>SUM(X57:X58)</f>
        <v>124</v>
      </c>
      <c r="Y56" s="113">
        <f>SUM(Y57:Y58)</f>
        <v>124</v>
      </c>
      <c r="Z56" s="87"/>
    </row>
    <row r="57" spans="1:26" ht="48" customHeight="1">
      <c r="A57" s="72">
        <v>1</v>
      </c>
      <c r="B57" s="80"/>
      <c r="C57" s="56" t="s">
        <v>260</v>
      </c>
      <c r="D57" s="79"/>
      <c r="E57" s="57" t="s">
        <v>261</v>
      </c>
      <c r="F57" s="57" t="s">
        <v>262</v>
      </c>
      <c r="G57" s="89" t="s">
        <v>263</v>
      </c>
      <c r="H57" s="90"/>
      <c r="I57" s="90"/>
      <c r="J57" s="112" t="s">
        <v>264</v>
      </c>
      <c r="K57" s="110">
        <f>SUM(L57)</f>
        <v>60</v>
      </c>
      <c r="L57" s="55">
        <f>SUM(M57:N57)</f>
        <v>60</v>
      </c>
      <c r="M57" s="55"/>
      <c r="N57" s="55">
        <v>60</v>
      </c>
      <c r="O57" s="72">
        <f>SUM(O62:O78)</f>
        <v>0</v>
      </c>
      <c r="P57" s="55">
        <v>0</v>
      </c>
      <c r="Q57" s="55">
        <v>0</v>
      </c>
      <c r="R57" s="72">
        <f>SUM(R62:R77)</f>
        <v>0</v>
      </c>
      <c r="S57" s="72">
        <f>SUM(S62:S78)</f>
        <v>0</v>
      </c>
      <c r="T57" s="72">
        <f>SUM(T62:T77)</f>
        <v>0</v>
      </c>
      <c r="U57" s="57">
        <v>0</v>
      </c>
      <c r="V57" s="123">
        <v>124</v>
      </c>
      <c r="W57" s="57">
        <v>0</v>
      </c>
      <c r="X57" s="123">
        <v>124</v>
      </c>
      <c r="Y57" s="123">
        <v>124</v>
      </c>
      <c r="Z57" s="87"/>
    </row>
    <row r="58" spans="1:26" ht="48" customHeight="1">
      <c r="A58" s="72">
        <v>2</v>
      </c>
      <c r="B58" s="80"/>
      <c r="C58" s="78" t="s">
        <v>265</v>
      </c>
      <c r="D58" s="79"/>
      <c r="E58" s="57" t="s">
        <v>266</v>
      </c>
      <c r="F58" s="57" t="s">
        <v>267</v>
      </c>
      <c r="G58" s="81" t="s">
        <v>268</v>
      </c>
      <c r="H58" s="82">
        <v>43466</v>
      </c>
      <c r="I58" s="82">
        <v>43800</v>
      </c>
      <c r="J58" s="112" t="s">
        <v>269</v>
      </c>
      <c r="K58" s="110">
        <v>660.86</v>
      </c>
      <c r="L58" s="55">
        <v>660.86</v>
      </c>
      <c r="M58" s="55">
        <v>320.86</v>
      </c>
      <c r="N58" s="55">
        <v>340</v>
      </c>
      <c r="O58" s="72">
        <f>SUM(O57:O77)</f>
        <v>0</v>
      </c>
      <c r="P58" s="55">
        <v>0</v>
      </c>
      <c r="Q58" s="55">
        <v>0</v>
      </c>
      <c r="R58" s="72">
        <f>SUM(R57:R76)</f>
        <v>0</v>
      </c>
      <c r="S58" s="72">
        <f>SUM(S57:S77)</f>
        <v>0</v>
      </c>
      <c r="T58" s="72">
        <f>SUM(T57:T76)</f>
        <v>0</v>
      </c>
      <c r="U58" s="57">
        <v>0</v>
      </c>
      <c r="V58" s="123">
        <v>0</v>
      </c>
      <c r="W58" s="57">
        <v>0</v>
      </c>
      <c r="X58" s="123">
        <v>0</v>
      </c>
      <c r="Y58" s="57">
        <v>0</v>
      </c>
      <c r="Z58" s="87"/>
    </row>
    <row r="59" spans="1:26" ht="48" customHeight="1">
      <c r="A59" s="72">
        <v>3</v>
      </c>
      <c r="B59" s="80"/>
      <c r="C59" s="78" t="s">
        <v>270</v>
      </c>
      <c r="D59" s="79"/>
      <c r="E59" s="57" t="s">
        <v>270</v>
      </c>
      <c r="F59" s="57" t="s">
        <v>242</v>
      </c>
      <c r="G59" s="81" t="s">
        <v>243</v>
      </c>
      <c r="H59" s="82">
        <v>43466</v>
      </c>
      <c r="I59" s="82">
        <v>43556</v>
      </c>
      <c r="J59" s="112" t="s">
        <v>271</v>
      </c>
      <c r="K59" s="110">
        <f>SUM(L59)</f>
        <v>929.14</v>
      </c>
      <c r="L59" s="55">
        <f>SUM(M59:N59)</f>
        <v>929.14</v>
      </c>
      <c r="M59" s="55"/>
      <c r="N59" s="55">
        <v>929.14</v>
      </c>
      <c r="O59" s="72"/>
      <c r="P59" s="55"/>
      <c r="Q59" s="55"/>
      <c r="R59" s="72"/>
      <c r="S59" s="72"/>
      <c r="T59" s="72"/>
      <c r="U59" s="57"/>
      <c r="V59" s="123"/>
      <c r="W59" s="57"/>
      <c r="X59" s="123"/>
      <c r="Y59" s="57"/>
      <c r="Z59" s="87"/>
    </row>
    <row r="60" spans="1:255" s="31" customFormat="1" ht="48" customHeight="1">
      <c r="A60" s="72"/>
      <c r="B60" s="44" t="s">
        <v>272</v>
      </c>
      <c r="C60" s="73"/>
      <c r="D60" s="74"/>
      <c r="E60" s="25"/>
      <c r="F60" s="25"/>
      <c r="G60" s="25"/>
      <c r="H60" s="25"/>
      <c r="I60" s="25"/>
      <c r="J60" s="25"/>
      <c r="K60" s="108">
        <f>SUM(K61)</f>
        <v>200</v>
      </c>
      <c r="L60" s="108">
        <f>SUM(L61)</f>
        <v>200</v>
      </c>
      <c r="M60" s="108">
        <f>SUM(M61)</f>
        <v>46</v>
      </c>
      <c r="N60" s="108">
        <f>SUM(N61)</f>
        <v>154</v>
      </c>
      <c r="O60" s="72"/>
      <c r="P60" s="55"/>
      <c r="Q60" s="55"/>
      <c r="R60" s="72"/>
      <c r="S60" s="72"/>
      <c r="T60" s="72"/>
      <c r="U60" s="57"/>
      <c r="V60" s="123"/>
      <c r="W60" s="57">
        <v>0</v>
      </c>
      <c r="X60" s="123"/>
      <c r="Y60" s="57"/>
      <c r="Z60" s="87"/>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row>
    <row r="61" spans="1:255" ht="42.75" customHeight="1">
      <c r="A61" s="72">
        <v>1</v>
      </c>
      <c r="B61" s="56"/>
      <c r="C61" s="56" t="s">
        <v>273</v>
      </c>
      <c r="D61" s="57"/>
      <c r="E61" s="57" t="s">
        <v>273</v>
      </c>
      <c r="F61" s="53" t="s">
        <v>234</v>
      </c>
      <c r="G61" s="53" t="s">
        <v>235</v>
      </c>
      <c r="H61" s="54"/>
      <c r="I61" s="54"/>
      <c r="J61" s="55" t="s">
        <v>244</v>
      </c>
      <c r="K61" s="97">
        <v>200</v>
      </c>
      <c r="L61" s="97">
        <v>200</v>
      </c>
      <c r="M61" s="97">
        <v>46</v>
      </c>
      <c r="N61" s="55">
        <v>154</v>
      </c>
      <c r="O61" s="72"/>
      <c r="P61" s="57"/>
      <c r="Q61" s="55"/>
      <c r="R61" s="72"/>
      <c r="S61" s="72"/>
      <c r="T61" s="72"/>
      <c r="U61" s="57"/>
      <c r="V61" s="57"/>
      <c r="W61" s="57"/>
      <c r="X61" s="57"/>
      <c r="Y61" s="57"/>
      <c r="Z61" s="87"/>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1:25" ht="13.5" customHeight="1">
      <c r="K62" s="114"/>
      <c r="L62" s="114"/>
      <c r="M62" s="114"/>
      <c r="N62" s="114"/>
      <c r="O62" s="114"/>
      <c r="P62" s="114"/>
      <c r="Q62" s="114"/>
      <c r="R62" s="114"/>
      <c r="S62" s="124"/>
      <c r="T62" s="114"/>
      <c r="U62" s="114"/>
      <c r="V62" s="114"/>
      <c r="W62" s="114"/>
      <c r="X62" s="124"/>
      <c r="Y62" s="124"/>
    </row>
    <row r="63" spans="11:25" ht="13.5" customHeight="1">
      <c r="K63" s="114"/>
      <c r="L63" s="114"/>
      <c r="M63" s="114"/>
      <c r="N63" s="114"/>
      <c r="O63" s="114"/>
      <c r="P63" s="114"/>
      <c r="Q63" s="114"/>
      <c r="R63" s="114"/>
      <c r="S63" s="124"/>
      <c r="T63" s="114"/>
      <c r="U63" s="114"/>
      <c r="V63" s="114"/>
      <c r="W63" s="114"/>
      <c r="X63" s="124"/>
      <c r="Y63" s="124"/>
    </row>
    <row r="64" spans="11:25" ht="13.5" customHeight="1">
      <c r="K64" s="114"/>
      <c r="L64" s="114"/>
      <c r="M64" s="114"/>
      <c r="N64" s="114"/>
      <c r="O64" s="114"/>
      <c r="P64" s="114"/>
      <c r="Q64" s="114"/>
      <c r="R64" s="114"/>
      <c r="S64" s="124"/>
      <c r="T64" s="114"/>
      <c r="U64" s="114"/>
      <c r="V64" s="114"/>
      <c r="W64" s="114"/>
      <c r="X64" s="124"/>
      <c r="Y64" s="124"/>
    </row>
    <row r="65" spans="11:25" ht="13.5" customHeight="1">
      <c r="K65" s="114"/>
      <c r="L65" s="114"/>
      <c r="M65" s="114"/>
      <c r="N65" s="114"/>
      <c r="O65" s="114"/>
      <c r="P65" s="114"/>
      <c r="Q65" s="114"/>
      <c r="R65" s="114"/>
      <c r="S65" s="124"/>
      <c r="T65" s="114"/>
      <c r="U65" s="114"/>
      <c r="V65" s="114"/>
      <c r="W65" s="114"/>
      <c r="X65" s="124"/>
      <c r="Y65" s="124"/>
    </row>
    <row r="66" spans="11:25" ht="13.5" customHeight="1">
      <c r="K66" s="114"/>
      <c r="L66" s="114"/>
      <c r="M66" s="114"/>
      <c r="N66" s="114"/>
      <c r="O66" s="114"/>
      <c r="P66" s="114"/>
      <c r="Q66" s="114"/>
      <c r="R66" s="114"/>
      <c r="S66" s="124"/>
      <c r="T66" s="114"/>
      <c r="U66" s="114"/>
      <c r="V66" s="114"/>
      <c r="W66" s="114"/>
      <c r="X66" s="124"/>
      <c r="Y66" s="124"/>
    </row>
    <row r="67" spans="11:25" ht="13.5" customHeight="1">
      <c r="K67" s="114"/>
      <c r="L67" s="124"/>
      <c r="M67" s="124"/>
      <c r="N67" s="124"/>
      <c r="O67" s="124"/>
      <c r="P67" s="114"/>
      <c r="Q67" s="114"/>
      <c r="R67" s="114"/>
      <c r="S67" s="124"/>
      <c r="T67" s="114"/>
      <c r="U67" s="114"/>
      <c r="V67" s="114"/>
      <c r="W67" s="114"/>
      <c r="X67" s="124"/>
      <c r="Y67" s="124"/>
    </row>
    <row r="68" spans="11:25" ht="13.5" customHeight="1">
      <c r="K68" s="114"/>
      <c r="L68" s="124"/>
      <c r="M68" s="124"/>
      <c r="N68" s="124"/>
      <c r="O68" s="124"/>
      <c r="P68" s="114"/>
      <c r="Q68" s="114"/>
      <c r="R68" s="114"/>
      <c r="S68" s="124"/>
      <c r="T68" s="114"/>
      <c r="U68" s="114"/>
      <c r="V68" s="114"/>
      <c r="W68" s="114"/>
      <c r="X68" s="124"/>
      <c r="Y68" s="124"/>
    </row>
    <row r="69" spans="11:25" ht="13.5" customHeight="1">
      <c r="K69" s="114"/>
      <c r="L69" s="124"/>
      <c r="M69" s="124"/>
      <c r="N69" s="124"/>
      <c r="O69" s="124"/>
      <c r="P69" s="114"/>
      <c r="Q69" s="114"/>
      <c r="R69" s="114"/>
      <c r="S69" s="124"/>
      <c r="T69" s="114"/>
      <c r="U69" s="114"/>
      <c r="V69" s="114"/>
      <c r="W69" s="114"/>
      <c r="X69" s="124"/>
      <c r="Y69" s="124"/>
    </row>
    <row r="70" spans="11:25" ht="13.5" customHeight="1">
      <c r="K70" s="114"/>
      <c r="L70" s="124"/>
      <c r="M70" s="124"/>
      <c r="N70" s="124"/>
      <c r="O70" s="124"/>
      <c r="P70" s="114"/>
      <c r="Q70" s="114"/>
      <c r="R70" s="114"/>
      <c r="S70" s="124"/>
      <c r="T70" s="114"/>
      <c r="U70" s="114"/>
      <c r="V70" s="114"/>
      <c r="W70" s="114"/>
      <c r="X70" s="124"/>
      <c r="Y70" s="124"/>
    </row>
    <row r="71" spans="11:25" ht="13.5" customHeight="1">
      <c r="K71" s="114"/>
      <c r="L71" s="124"/>
      <c r="M71" s="124"/>
      <c r="N71" s="124"/>
      <c r="O71" s="124"/>
      <c r="P71" s="114"/>
      <c r="Q71" s="114"/>
      <c r="R71" s="114"/>
      <c r="S71" s="124"/>
      <c r="T71" s="114"/>
      <c r="U71" s="114"/>
      <c r="V71" s="114"/>
      <c r="W71" s="114"/>
      <c r="X71" s="124"/>
      <c r="Y71" s="124"/>
    </row>
    <row r="72" spans="11:25" ht="13.5" customHeight="1">
      <c r="K72" s="114"/>
      <c r="L72" s="124"/>
      <c r="M72" s="124"/>
      <c r="N72" s="124"/>
      <c r="O72" s="124"/>
      <c r="P72" s="114"/>
      <c r="Q72" s="114"/>
      <c r="R72" s="114"/>
      <c r="S72" s="124"/>
      <c r="T72" s="114"/>
      <c r="U72" s="114"/>
      <c r="V72" s="114"/>
      <c r="W72" s="114"/>
      <c r="X72" s="124"/>
      <c r="Y72" s="124"/>
    </row>
    <row r="73" spans="11:25" ht="13.5" customHeight="1">
      <c r="K73" s="114"/>
      <c r="L73" s="124"/>
      <c r="M73" s="124"/>
      <c r="N73" s="124"/>
      <c r="O73" s="124"/>
      <c r="P73" s="114"/>
      <c r="Q73" s="114"/>
      <c r="R73" s="114"/>
      <c r="S73" s="124"/>
      <c r="T73" s="114"/>
      <c r="U73" s="114"/>
      <c r="V73" s="114"/>
      <c r="W73" s="114"/>
      <c r="X73" s="124"/>
      <c r="Y73" s="124"/>
    </row>
    <row r="74" spans="11:25" ht="13.5" customHeight="1">
      <c r="K74" s="114"/>
      <c r="L74" s="124"/>
      <c r="M74" s="124"/>
      <c r="N74" s="124"/>
      <c r="O74" s="124"/>
      <c r="P74" s="114"/>
      <c r="Q74" s="114"/>
      <c r="R74" s="114"/>
      <c r="S74" s="124"/>
      <c r="T74" s="114"/>
      <c r="U74" s="114"/>
      <c r="V74" s="114"/>
      <c r="W74" s="114"/>
      <c r="X74" s="124"/>
      <c r="Y74" s="124"/>
    </row>
    <row r="75" spans="11:25" ht="13.5" customHeight="1">
      <c r="K75" s="114"/>
      <c r="L75" s="124"/>
      <c r="M75" s="124"/>
      <c r="N75" s="124"/>
      <c r="O75" s="124"/>
      <c r="P75" s="114"/>
      <c r="Q75" s="114"/>
      <c r="R75" s="114"/>
      <c r="S75" s="124"/>
      <c r="T75" s="114"/>
      <c r="U75" s="114"/>
      <c r="V75" s="114"/>
      <c r="W75" s="114"/>
      <c r="X75" s="124"/>
      <c r="Y75" s="124"/>
    </row>
    <row r="76" spans="11:25" ht="13.5" customHeight="1">
      <c r="K76" s="114"/>
      <c r="L76" s="124"/>
      <c r="M76" s="124"/>
      <c r="N76" s="124"/>
      <c r="O76" s="124"/>
      <c r="P76" s="114"/>
      <c r="Q76" s="114"/>
      <c r="R76" s="114"/>
      <c r="S76" s="124"/>
      <c r="T76" s="114"/>
      <c r="U76" s="114"/>
      <c r="V76" s="114"/>
      <c r="W76" s="114"/>
      <c r="X76" s="124"/>
      <c r="Y76" s="124"/>
    </row>
    <row r="77" spans="11:25" ht="13.5" customHeight="1">
      <c r="K77" s="114"/>
      <c r="L77" s="124"/>
      <c r="M77" s="124"/>
      <c r="N77" s="124"/>
      <c r="O77" s="124"/>
      <c r="P77" s="114"/>
      <c r="Q77" s="114"/>
      <c r="R77" s="114"/>
      <c r="S77" s="124"/>
      <c r="T77" s="114"/>
      <c r="U77" s="114"/>
      <c r="V77" s="114"/>
      <c r="W77" s="114"/>
      <c r="X77" s="124"/>
      <c r="Y77" s="124"/>
    </row>
    <row r="78" spans="11:25" ht="13.5" customHeight="1">
      <c r="K78" s="114"/>
      <c r="L78" s="124"/>
      <c r="M78" s="124"/>
      <c r="N78" s="124"/>
      <c r="O78" s="124"/>
      <c r="P78" s="114"/>
      <c r="Q78" s="114"/>
      <c r="R78" s="114"/>
      <c r="S78" s="124"/>
      <c r="T78" s="114"/>
      <c r="U78" s="114"/>
      <c r="V78" s="114"/>
      <c r="W78" s="114"/>
      <c r="X78" s="124"/>
      <c r="Y78" s="124"/>
    </row>
    <row r="79" spans="11:25" ht="13.5" customHeight="1">
      <c r="K79" s="114"/>
      <c r="L79" s="124"/>
      <c r="M79" s="124"/>
      <c r="N79" s="124"/>
      <c r="O79" s="124"/>
      <c r="P79" s="114"/>
      <c r="Q79" s="114"/>
      <c r="R79" s="114"/>
      <c r="S79" s="124"/>
      <c r="T79" s="114"/>
      <c r="U79" s="114"/>
      <c r="V79" s="114"/>
      <c r="W79" s="114"/>
      <c r="X79" s="124"/>
      <c r="Y79" s="124"/>
    </row>
    <row r="80" spans="11:25" ht="13.5" customHeight="1">
      <c r="K80" s="114"/>
      <c r="L80" s="124"/>
      <c r="M80" s="124"/>
      <c r="N80" s="124"/>
      <c r="O80" s="124"/>
      <c r="P80" s="114"/>
      <c r="Q80" s="114"/>
      <c r="R80" s="114"/>
      <c r="S80" s="124"/>
      <c r="T80" s="114"/>
      <c r="U80" s="114"/>
      <c r="V80" s="114"/>
      <c r="W80" s="114"/>
      <c r="X80" s="124"/>
      <c r="Y80" s="124"/>
    </row>
    <row r="81" spans="11:25" ht="13.5" customHeight="1">
      <c r="K81" s="114"/>
      <c r="L81" s="124"/>
      <c r="M81" s="124"/>
      <c r="N81" s="124"/>
      <c r="O81" s="124"/>
      <c r="P81" s="114"/>
      <c r="Q81" s="114"/>
      <c r="R81" s="114"/>
      <c r="S81" s="124"/>
      <c r="T81" s="114"/>
      <c r="U81" s="114"/>
      <c r="V81" s="114"/>
      <c r="W81" s="114"/>
      <c r="X81" s="124"/>
      <c r="Y81" s="124"/>
    </row>
    <row r="82" spans="11:25" ht="13.5" customHeight="1">
      <c r="K82" s="114"/>
      <c r="L82" s="124"/>
      <c r="M82" s="124"/>
      <c r="N82" s="124"/>
      <c r="O82" s="124"/>
      <c r="P82" s="114"/>
      <c r="Q82" s="114"/>
      <c r="R82" s="114"/>
      <c r="S82" s="124"/>
      <c r="T82" s="114"/>
      <c r="U82" s="114"/>
      <c r="V82" s="114"/>
      <c r="W82" s="114"/>
      <c r="X82" s="124"/>
      <c r="Y82" s="124"/>
    </row>
    <row r="83" spans="11:25" ht="13.5" customHeight="1">
      <c r="K83" s="114"/>
      <c r="L83" s="124"/>
      <c r="M83" s="124"/>
      <c r="N83" s="124"/>
      <c r="O83" s="124"/>
      <c r="P83" s="114"/>
      <c r="Q83" s="114"/>
      <c r="R83" s="114"/>
      <c r="S83" s="124"/>
      <c r="T83" s="114"/>
      <c r="U83" s="114"/>
      <c r="V83" s="114"/>
      <c r="W83" s="114"/>
      <c r="X83" s="124"/>
      <c r="Y83" s="124"/>
    </row>
    <row r="84" spans="11:25" ht="13.5" customHeight="1">
      <c r="K84" s="114"/>
      <c r="L84" s="124"/>
      <c r="M84" s="124"/>
      <c r="N84" s="124"/>
      <c r="O84" s="124"/>
      <c r="P84" s="114"/>
      <c r="Q84" s="114"/>
      <c r="R84" s="114"/>
      <c r="S84" s="124"/>
      <c r="T84" s="114"/>
      <c r="U84" s="114"/>
      <c r="V84" s="114"/>
      <c r="W84" s="114"/>
      <c r="X84" s="124"/>
      <c r="Y84" s="124"/>
    </row>
    <row r="85" spans="11:25" ht="13.5" customHeight="1">
      <c r="K85" s="114"/>
      <c r="L85" s="124"/>
      <c r="M85" s="124"/>
      <c r="N85" s="124"/>
      <c r="O85" s="124"/>
      <c r="P85" s="114"/>
      <c r="Q85" s="114"/>
      <c r="R85" s="114"/>
      <c r="S85" s="124"/>
      <c r="T85" s="114"/>
      <c r="U85" s="114"/>
      <c r="V85" s="114"/>
      <c r="W85" s="114"/>
      <c r="X85" s="124"/>
      <c r="Y85" s="124"/>
    </row>
    <row r="86" spans="11:25" ht="13.5" customHeight="1">
      <c r="K86" s="114"/>
      <c r="L86" s="124"/>
      <c r="M86" s="124"/>
      <c r="N86" s="124"/>
      <c r="O86" s="124"/>
      <c r="P86" s="114"/>
      <c r="Q86" s="114"/>
      <c r="R86" s="114"/>
      <c r="S86" s="124"/>
      <c r="T86" s="114"/>
      <c r="U86" s="114"/>
      <c r="V86" s="114"/>
      <c r="W86" s="114"/>
      <c r="X86" s="124"/>
      <c r="Y86" s="124"/>
    </row>
    <row r="87" spans="11:25" ht="13.5" customHeight="1">
      <c r="K87" s="114"/>
      <c r="L87" s="124"/>
      <c r="M87" s="124"/>
      <c r="N87" s="124"/>
      <c r="O87" s="124"/>
      <c r="P87" s="114"/>
      <c r="Q87" s="114"/>
      <c r="R87" s="114"/>
      <c r="S87" s="124"/>
      <c r="T87" s="114"/>
      <c r="U87" s="114"/>
      <c r="V87" s="114"/>
      <c r="W87" s="114"/>
      <c r="X87" s="124"/>
      <c r="Y87" s="124"/>
    </row>
    <row r="88" spans="11:25" ht="13.5" customHeight="1">
      <c r="K88" s="114"/>
      <c r="L88" s="124"/>
      <c r="M88" s="124"/>
      <c r="N88" s="124"/>
      <c r="O88" s="124"/>
      <c r="P88" s="114"/>
      <c r="Q88" s="114"/>
      <c r="R88" s="114"/>
      <c r="S88" s="124"/>
      <c r="T88" s="114"/>
      <c r="U88" s="114"/>
      <c r="V88" s="114"/>
      <c r="W88" s="114"/>
      <c r="X88" s="124"/>
      <c r="Y88" s="124"/>
    </row>
    <row r="89" spans="11:25" ht="13.5" customHeight="1">
      <c r="K89" s="114"/>
      <c r="L89" s="124"/>
      <c r="M89" s="124"/>
      <c r="N89" s="124"/>
      <c r="O89" s="124"/>
      <c r="P89" s="114"/>
      <c r="Q89" s="114"/>
      <c r="R89" s="114"/>
      <c r="S89" s="124"/>
      <c r="T89" s="114"/>
      <c r="U89" s="114"/>
      <c r="V89" s="114"/>
      <c r="W89" s="114"/>
      <c r="X89" s="124"/>
      <c r="Y89" s="124"/>
    </row>
    <row r="90" spans="11:25" ht="13.5" customHeight="1">
      <c r="K90" s="114"/>
      <c r="L90" s="124"/>
      <c r="M90" s="124"/>
      <c r="N90" s="124"/>
      <c r="O90" s="124"/>
      <c r="P90" s="114"/>
      <c r="Q90" s="114"/>
      <c r="R90" s="114"/>
      <c r="S90" s="124"/>
      <c r="T90" s="114"/>
      <c r="U90" s="114"/>
      <c r="V90" s="114"/>
      <c r="W90" s="114"/>
      <c r="X90" s="124"/>
      <c r="Y90" s="124"/>
    </row>
    <row r="91" spans="11:25" ht="13.5" customHeight="1">
      <c r="K91" s="114"/>
      <c r="L91" s="124"/>
      <c r="M91" s="124"/>
      <c r="N91" s="124"/>
      <c r="O91" s="124"/>
      <c r="P91" s="114"/>
      <c r="Q91" s="114"/>
      <c r="R91" s="114"/>
      <c r="S91" s="124"/>
      <c r="T91" s="114"/>
      <c r="U91" s="114"/>
      <c r="V91" s="114"/>
      <c r="W91" s="114"/>
      <c r="X91" s="124"/>
      <c r="Y91" s="124"/>
    </row>
    <row r="92" spans="11:25" ht="13.5" customHeight="1">
      <c r="K92" s="114"/>
      <c r="L92" s="124"/>
      <c r="M92" s="124"/>
      <c r="N92" s="124"/>
      <c r="O92" s="124"/>
      <c r="P92" s="114"/>
      <c r="Q92" s="114"/>
      <c r="R92" s="114"/>
      <c r="S92" s="124"/>
      <c r="T92" s="114"/>
      <c r="U92" s="114"/>
      <c r="V92" s="114"/>
      <c r="W92" s="114"/>
      <c r="X92" s="124"/>
      <c r="Y92" s="124"/>
    </row>
  </sheetData>
  <sheetProtection/>
  <mergeCells count="43">
    <mergeCell ref="A1:Z1"/>
    <mergeCell ref="A2:Z2"/>
    <mergeCell ref="J3:K3"/>
    <mergeCell ref="L3:S3"/>
    <mergeCell ref="W3:Y3"/>
    <mergeCell ref="A6:B6"/>
    <mergeCell ref="A7:B7"/>
    <mergeCell ref="B8:D8"/>
    <mergeCell ref="B44:D44"/>
    <mergeCell ref="B46:D46"/>
    <mergeCell ref="B53:D53"/>
    <mergeCell ref="B56:D56"/>
    <mergeCell ref="B60:D60"/>
    <mergeCell ref="A3:A5"/>
    <mergeCell ref="B3:B5"/>
    <mergeCell ref="C3:C5"/>
    <mergeCell ref="D3:D5"/>
    <mergeCell ref="E3:E5"/>
    <mergeCell ref="F3:F5"/>
    <mergeCell ref="G3:G5"/>
    <mergeCell ref="J4:J5"/>
    <mergeCell ref="K4:K5"/>
    <mergeCell ref="L4:L5"/>
    <mergeCell ref="M4:M5"/>
    <mergeCell ref="N4:N5"/>
    <mergeCell ref="O4:O5"/>
    <mergeCell ref="P4:P5"/>
    <mergeCell ref="Q4:Q5"/>
    <mergeCell ref="R4:R5"/>
    <mergeCell ref="S4:S5"/>
    <mergeCell ref="T3:T5"/>
    <mergeCell ref="U3:U5"/>
    <mergeCell ref="U24:U27"/>
    <mergeCell ref="V3:V5"/>
    <mergeCell ref="V24:V27"/>
    <mergeCell ref="W4:W5"/>
    <mergeCell ref="W24:W27"/>
    <mergeCell ref="X4:X5"/>
    <mergeCell ref="X24:X27"/>
    <mergeCell ref="Y4:Y5"/>
    <mergeCell ref="Y24:Y27"/>
    <mergeCell ref="Z3:Z5"/>
    <mergeCell ref="H3:I4"/>
  </mergeCells>
  <printOptions horizontalCentered="1"/>
  <pageMargins left="0.11805555555555555" right="0" top="0.7909722222222222" bottom="0.4284722222222222" header="0.5118055555555555" footer="0.35"/>
  <pageSetup horizontalDpi="600" verticalDpi="600" orientation="landscape" paperSize="9" scale="60"/>
  <headerFooter scaleWithDoc="0" alignWithMargins="0">
    <oddFooter>&amp;C第 &amp;P 页，共 &amp;N 页</oddFooter>
  </headerFooter>
  <ignoredErrors>
    <ignoredError sqref="L57 L59" emptyCellReference="1"/>
  </ignoredErrors>
  <drawing r:id="rId1"/>
</worksheet>
</file>

<file path=xl/worksheets/sheet3.xml><?xml version="1.0" encoding="utf-8"?>
<worksheet xmlns="http://schemas.openxmlformats.org/spreadsheetml/2006/main" xmlns:r="http://schemas.openxmlformats.org/officeDocument/2006/relationships">
  <dimension ref="A1:Z17"/>
  <sheetViews>
    <sheetView zoomScaleSheetLayoutView="100" workbookViewId="0" topLeftCell="B1">
      <pane ySplit="1" topLeftCell="A2" activePane="bottomLeft" state="frozen"/>
      <selection pane="bottomLeft" activeCell="V20" sqref="V20"/>
    </sheetView>
  </sheetViews>
  <sheetFormatPr defaultColWidth="9.00390625" defaultRowHeight="13.5" customHeight="1"/>
  <cols>
    <col min="1" max="1" width="5.25390625" style="1" customWidth="1"/>
    <col min="2" max="2" width="7.75390625" style="1" customWidth="1"/>
    <col min="3" max="3" width="8.125" style="1" customWidth="1"/>
    <col min="4" max="4" width="6.875" style="1" customWidth="1"/>
    <col min="5" max="5" width="6.375" style="1" customWidth="1"/>
    <col min="6" max="6" width="6.25390625" style="1" customWidth="1"/>
    <col min="7" max="7" width="5.125" style="1" customWidth="1"/>
    <col min="8" max="8" width="7.00390625" style="1" customWidth="1"/>
    <col min="9" max="9" width="7.375" style="1" customWidth="1"/>
    <col min="10" max="10" width="10.25390625" style="1" customWidth="1"/>
    <col min="11" max="11" width="8.125" style="1" customWidth="1"/>
    <col min="12" max="12" width="8.50390625" style="1" customWidth="1"/>
    <col min="13" max="13" width="12.50390625" style="1" customWidth="1"/>
    <col min="14" max="14" width="8.00390625" style="1" customWidth="1"/>
    <col min="15" max="15" width="6.625" style="1" customWidth="1"/>
    <col min="16" max="16" width="7.875" style="1" customWidth="1"/>
    <col min="17" max="17" width="8.75390625" style="1" customWidth="1"/>
    <col min="18" max="18" width="8.25390625" style="1" customWidth="1"/>
    <col min="19" max="19" width="8.125" style="1" customWidth="1"/>
    <col min="20" max="21" width="6.625" style="1" customWidth="1"/>
    <col min="22" max="22" width="9.875" style="1" customWidth="1"/>
    <col min="23" max="23" width="8.50390625" style="1" customWidth="1"/>
    <col min="24" max="24" width="7.875" style="1" customWidth="1"/>
    <col min="25" max="26" width="6.625" style="1" customWidth="1"/>
    <col min="27" max="253" width="9.00390625" style="1" customWidth="1"/>
  </cols>
  <sheetData>
    <row r="1" spans="1:26" ht="23.25" customHeight="1">
      <c r="A1" s="2" t="s">
        <v>274</v>
      </c>
      <c r="B1" s="2"/>
      <c r="C1" s="2"/>
      <c r="D1" s="2"/>
      <c r="E1" s="2"/>
      <c r="F1" s="3"/>
      <c r="G1" s="2"/>
      <c r="H1" s="2"/>
      <c r="I1" s="2"/>
      <c r="J1" s="2"/>
      <c r="K1" s="2"/>
      <c r="L1" s="2"/>
      <c r="M1" s="2"/>
      <c r="N1" s="2"/>
      <c r="O1" s="2"/>
      <c r="P1" s="2"/>
      <c r="Q1" s="2"/>
      <c r="R1" s="2"/>
      <c r="S1" s="2"/>
      <c r="T1" s="2"/>
      <c r="U1" s="2"/>
      <c r="V1" s="2"/>
      <c r="W1" s="2"/>
      <c r="X1" s="2"/>
      <c r="Y1" s="2"/>
      <c r="Z1" s="2"/>
    </row>
    <row r="2" spans="1:26" ht="25.5" customHeight="1">
      <c r="A2" s="2"/>
      <c r="B2" s="4" t="s">
        <v>275</v>
      </c>
      <c r="C2" s="4"/>
      <c r="D2" s="4"/>
      <c r="E2" s="4"/>
      <c r="F2" s="4"/>
      <c r="G2" s="4"/>
      <c r="H2" s="4"/>
      <c r="I2" s="4"/>
      <c r="J2" s="4"/>
      <c r="K2" s="4"/>
      <c r="L2" s="4"/>
      <c r="M2" s="4"/>
      <c r="N2" s="4"/>
      <c r="O2" s="4"/>
      <c r="P2" s="4"/>
      <c r="Q2" s="4"/>
      <c r="R2" s="4"/>
      <c r="S2" s="4"/>
      <c r="T2" s="4"/>
      <c r="U2" s="4"/>
      <c r="V2" s="4"/>
      <c r="W2" s="4"/>
      <c r="X2" s="4"/>
      <c r="Y2" s="4"/>
      <c r="Z2" s="4"/>
    </row>
    <row r="3" spans="1:26" ht="18" customHeight="1">
      <c r="A3" s="5" t="s">
        <v>276</v>
      </c>
      <c r="B3" s="6"/>
      <c r="C3" s="6"/>
      <c r="D3" s="6"/>
      <c r="E3" s="6"/>
      <c r="F3" s="6"/>
      <c r="G3" s="6"/>
      <c r="H3" s="7"/>
      <c r="I3" s="7"/>
      <c r="J3" s="7"/>
      <c r="K3" s="7"/>
      <c r="L3" s="7"/>
      <c r="M3" s="7"/>
      <c r="N3" s="26"/>
      <c r="O3" s="26"/>
      <c r="P3" s="26"/>
      <c r="Q3" s="26"/>
      <c r="R3" s="26"/>
      <c r="S3" s="26"/>
      <c r="T3" s="26"/>
      <c r="U3" s="26"/>
      <c r="V3" s="6" t="s">
        <v>277</v>
      </c>
      <c r="W3" s="6"/>
      <c r="X3" s="6"/>
      <c r="Y3" s="6"/>
      <c r="Z3" s="29"/>
    </row>
    <row r="4" spans="1:26" ht="16.5" customHeight="1">
      <c r="A4" s="8" t="s">
        <v>4</v>
      </c>
      <c r="B4" s="8" t="s">
        <v>278</v>
      </c>
      <c r="C4" s="9" t="s">
        <v>279</v>
      </c>
      <c r="D4" s="10"/>
      <c r="E4" s="10"/>
      <c r="F4" s="10"/>
      <c r="G4" s="10"/>
      <c r="H4" s="10"/>
      <c r="I4" s="10"/>
      <c r="J4" s="27"/>
      <c r="K4" s="9" t="s">
        <v>280</v>
      </c>
      <c r="L4" s="10"/>
      <c r="M4" s="10"/>
      <c r="N4" s="10"/>
      <c r="O4" s="10"/>
      <c r="P4" s="10"/>
      <c r="Q4" s="10"/>
      <c r="R4" s="10"/>
      <c r="S4" s="10"/>
      <c r="T4" s="10"/>
      <c r="U4" s="10"/>
      <c r="V4" s="10"/>
      <c r="W4" s="10"/>
      <c r="X4" s="10"/>
      <c r="Y4" s="10"/>
      <c r="Z4" s="27"/>
    </row>
    <row r="5" spans="1:26" ht="21" customHeight="1">
      <c r="A5" s="11"/>
      <c r="B5" s="11"/>
      <c r="C5" s="8" t="s">
        <v>281</v>
      </c>
      <c r="D5" s="8" t="s">
        <v>282</v>
      </c>
      <c r="E5" s="8" t="s">
        <v>283</v>
      </c>
      <c r="F5" s="12" t="s">
        <v>284</v>
      </c>
      <c r="G5" s="8" t="s">
        <v>285</v>
      </c>
      <c r="H5" s="8" t="s">
        <v>286</v>
      </c>
      <c r="I5" s="8" t="s">
        <v>287</v>
      </c>
      <c r="J5" s="8" t="s">
        <v>288</v>
      </c>
      <c r="K5" s="8" t="s">
        <v>289</v>
      </c>
      <c r="L5" s="9" t="s">
        <v>290</v>
      </c>
      <c r="M5" s="10"/>
      <c r="N5" s="10"/>
      <c r="O5" s="10"/>
      <c r="P5" s="27"/>
      <c r="Q5" s="9" t="s">
        <v>291</v>
      </c>
      <c r="R5" s="10"/>
      <c r="S5" s="10"/>
      <c r="T5" s="10"/>
      <c r="U5" s="27"/>
      <c r="V5" s="9" t="s">
        <v>292</v>
      </c>
      <c r="W5" s="10"/>
      <c r="X5" s="10"/>
      <c r="Y5" s="10"/>
      <c r="Z5" s="27"/>
    </row>
    <row r="6" spans="1:26" ht="23.25" customHeight="1">
      <c r="A6" s="11"/>
      <c r="B6" s="11"/>
      <c r="C6" s="11"/>
      <c r="D6" s="11"/>
      <c r="E6" s="11"/>
      <c r="F6" s="13"/>
      <c r="G6" s="11"/>
      <c r="H6" s="11"/>
      <c r="I6" s="11"/>
      <c r="J6" s="11"/>
      <c r="K6" s="11"/>
      <c r="L6" s="8" t="s">
        <v>293</v>
      </c>
      <c r="M6" s="8" t="s">
        <v>294</v>
      </c>
      <c r="N6" s="8" t="s">
        <v>295</v>
      </c>
      <c r="O6" s="8" t="s">
        <v>296</v>
      </c>
      <c r="P6" s="8" t="s">
        <v>236</v>
      </c>
      <c r="Q6" s="8" t="s">
        <v>293</v>
      </c>
      <c r="R6" s="8" t="s">
        <v>294</v>
      </c>
      <c r="S6" s="8" t="s">
        <v>295</v>
      </c>
      <c r="T6" s="8" t="s">
        <v>296</v>
      </c>
      <c r="U6" s="8" t="s">
        <v>236</v>
      </c>
      <c r="V6" s="8" t="s">
        <v>293</v>
      </c>
      <c r="W6" s="8" t="s">
        <v>294</v>
      </c>
      <c r="X6" s="8" t="s">
        <v>295</v>
      </c>
      <c r="Y6" s="8" t="s">
        <v>296</v>
      </c>
      <c r="Z6" s="8" t="s">
        <v>236</v>
      </c>
    </row>
    <row r="7" spans="1:26" ht="28.5" customHeight="1">
      <c r="A7" s="14"/>
      <c r="B7" s="14"/>
      <c r="C7" s="14"/>
      <c r="D7" s="14"/>
      <c r="E7" s="14"/>
      <c r="F7" s="15"/>
      <c r="G7" s="14"/>
      <c r="H7" s="14"/>
      <c r="I7" s="14"/>
      <c r="J7" s="14"/>
      <c r="K7" s="14"/>
      <c r="L7" s="14"/>
      <c r="M7" s="14"/>
      <c r="N7" s="14"/>
      <c r="O7" s="14"/>
      <c r="P7" s="14"/>
      <c r="Q7" s="14"/>
      <c r="R7" s="14"/>
      <c r="S7" s="14"/>
      <c r="T7" s="14"/>
      <c r="U7" s="14"/>
      <c r="V7" s="14"/>
      <c r="W7" s="14"/>
      <c r="X7" s="14"/>
      <c r="Y7" s="14"/>
      <c r="Z7" s="14"/>
    </row>
    <row r="8" spans="1:26" ht="24.75" customHeight="1">
      <c r="A8" s="16">
        <v>1</v>
      </c>
      <c r="B8" s="16" t="s">
        <v>297</v>
      </c>
      <c r="C8" s="16">
        <v>33664</v>
      </c>
      <c r="D8" s="16">
        <v>9456</v>
      </c>
      <c r="E8" s="16">
        <v>77</v>
      </c>
      <c r="F8" s="17" t="s">
        <v>298</v>
      </c>
      <c r="G8" s="18" t="s">
        <v>299</v>
      </c>
      <c r="H8" s="16" t="s">
        <v>300</v>
      </c>
      <c r="I8" s="16">
        <v>2018.9</v>
      </c>
      <c r="J8" s="16">
        <v>2018.3</v>
      </c>
      <c r="K8" s="16">
        <v>8138.13</v>
      </c>
      <c r="L8" s="16">
        <f>SUM(M8:P8)</f>
        <v>28886.64</v>
      </c>
      <c r="M8" s="28">
        <v>25317.98</v>
      </c>
      <c r="N8" s="16">
        <v>3205.35</v>
      </c>
      <c r="O8" s="16"/>
      <c r="P8" s="16">
        <v>363.31</v>
      </c>
      <c r="Q8" s="16">
        <f>SUM(R8:U8)</f>
        <v>26214.64</v>
      </c>
      <c r="R8" s="28">
        <v>22645.98</v>
      </c>
      <c r="S8" s="16">
        <v>3205.35</v>
      </c>
      <c r="T8" s="16"/>
      <c r="U8" s="16">
        <v>363.31</v>
      </c>
      <c r="V8" s="16">
        <f>SUM(W8:Z8)</f>
        <v>25912.14</v>
      </c>
      <c r="W8" s="28">
        <v>22645.98</v>
      </c>
      <c r="X8" s="16">
        <v>3205.35</v>
      </c>
      <c r="Y8" s="16"/>
      <c r="Z8" s="16">
        <v>60.81</v>
      </c>
    </row>
    <row r="9" spans="1:26" ht="13.5" customHeight="1">
      <c r="A9" s="19">
        <v>2</v>
      </c>
      <c r="B9" s="19"/>
      <c r="C9" s="19"/>
      <c r="D9" s="19"/>
      <c r="E9" s="19"/>
      <c r="F9" s="20"/>
      <c r="G9" s="19"/>
      <c r="H9" s="19"/>
      <c r="I9" s="19"/>
      <c r="J9" s="19"/>
      <c r="K9" s="19"/>
      <c r="L9" s="19"/>
      <c r="M9" s="19"/>
      <c r="N9" s="19"/>
      <c r="O9" s="19"/>
      <c r="P9" s="19"/>
      <c r="Q9" s="19"/>
      <c r="R9" s="19"/>
      <c r="S9" s="19"/>
      <c r="T9" s="19"/>
      <c r="U9" s="19"/>
      <c r="V9" s="19"/>
      <c r="W9" s="19"/>
      <c r="X9" s="19"/>
      <c r="Y9" s="19"/>
      <c r="Z9" s="19"/>
    </row>
    <row r="10" spans="1:26" ht="13.5" customHeight="1">
      <c r="A10" s="19">
        <v>3</v>
      </c>
      <c r="B10" s="19"/>
      <c r="C10" s="19"/>
      <c r="D10" s="19"/>
      <c r="E10" s="19"/>
      <c r="F10" s="20"/>
      <c r="G10" s="19"/>
      <c r="H10" s="19"/>
      <c r="I10" s="19"/>
      <c r="J10" s="19"/>
      <c r="K10" s="19"/>
      <c r="L10" s="19"/>
      <c r="M10" s="19"/>
      <c r="N10" s="19"/>
      <c r="O10" s="19"/>
      <c r="P10" s="19"/>
      <c r="Q10" s="19"/>
      <c r="R10" s="19"/>
      <c r="S10" s="19"/>
      <c r="T10" s="19"/>
      <c r="U10" s="19"/>
      <c r="V10" s="19"/>
      <c r="W10" s="19"/>
      <c r="X10" s="19"/>
      <c r="Y10" s="19"/>
      <c r="Z10" s="19"/>
    </row>
    <row r="11" spans="1:26" ht="13.5" customHeight="1">
      <c r="A11" s="19">
        <v>4</v>
      </c>
      <c r="B11" s="19"/>
      <c r="C11" s="19"/>
      <c r="D11" s="19"/>
      <c r="E11" s="19"/>
      <c r="F11" s="20"/>
      <c r="G11" s="19"/>
      <c r="H11" s="19"/>
      <c r="I11" s="19"/>
      <c r="J11" s="19"/>
      <c r="K11" s="19"/>
      <c r="L11" s="19"/>
      <c r="M11" s="19"/>
      <c r="N11" s="19"/>
      <c r="O11" s="19"/>
      <c r="P11" s="19"/>
      <c r="Q11" s="19"/>
      <c r="R11" s="19"/>
      <c r="S11" s="19"/>
      <c r="T11" s="19"/>
      <c r="U11" s="19"/>
      <c r="V11" s="19"/>
      <c r="W11" s="19"/>
      <c r="X11" s="19"/>
      <c r="Y11" s="19"/>
      <c r="Z11" s="19"/>
    </row>
    <row r="12" spans="1:26" ht="13.5" customHeight="1">
      <c r="A12" s="21">
        <v>5</v>
      </c>
      <c r="B12" s="21"/>
      <c r="C12" s="21"/>
      <c r="D12" s="21"/>
      <c r="E12" s="21"/>
      <c r="F12" s="22"/>
      <c r="G12" s="21"/>
      <c r="H12" s="21"/>
      <c r="I12" s="21"/>
      <c r="J12" s="21"/>
      <c r="K12" s="21"/>
      <c r="L12" s="21"/>
      <c r="M12" s="21"/>
      <c r="N12" s="21"/>
      <c r="O12" s="21"/>
      <c r="P12" s="21"/>
      <c r="Q12" s="21"/>
      <c r="R12" s="21"/>
      <c r="S12" s="21"/>
      <c r="T12" s="21"/>
      <c r="U12" s="21"/>
      <c r="V12" s="21"/>
      <c r="W12" s="21"/>
      <c r="X12" s="21"/>
      <c r="Y12" s="21"/>
      <c r="Z12" s="21"/>
    </row>
    <row r="13" spans="1:26" ht="13.5" customHeight="1">
      <c r="A13" s="23">
        <v>6</v>
      </c>
      <c r="B13" s="23"/>
      <c r="C13" s="23"/>
      <c r="D13" s="23"/>
      <c r="E13" s="23"/>
      <c r="F13" s="24"/>
      <c r="G13" s="23"/>
      <c r="H13" s="23"/>
      <c r="I13" s="23"/>
      <c r="J13" s="23"/>
      <c r="K13" s="23"/>
      <c r="L13" s="23"/>
      <c r="M13" s="23"/>
      <c r="N13" s="23"/>
      <c r="O13" s="23"/>
      <c r="P13" s="23"/>
      <c r="Q13" s="23"/>
      <c r="R13" s="23"/>
      <c r="S13" s="23"/>
      <c r="T13" s="23"/>
      <c r="U13" s="23"/>
      <c r="V13" s="23"/>
      <c r="W13" s="23"/>
      <c r="X13" s="23"/>
      <c r="Y13" s="23"/>
      <c r="Z13" s="23"/>
    </row>
    <row r="14" spans="1:26" ht="13.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ht="13.5"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13.5" customHeight="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ht="13.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sheetData>
  <sheetProtection/>
  <mergeCells count="35">
    <mergeCell ref="A1:B1"/>
    <mergeCell ref="B2:Z2"/>
    <mergeCell ref="A3:G3"/>
    <mergeCell ref="V3:Z3"/>
    <mergeCell ref="C4:J4"/>
    <mergeCell ref="K4:Z4"/>
    <mergeCell ref="L5:P5"/>
    <mergeCell ref="Q5:U5"/>
    <mergeCell ref="V5:Z5"/>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horizontalCentered="1"/>
  <pageMargins left="0.08" right="0" top="0.7900000000000001" bottom="0.59" header="0.51" footer="0.51"/>
  <pageSetup horizontalDpi="600" verticalDpi="600" orientation="landscape" paperSize="9" scale="70"/>
  <ignoredErrors>
    <ignoredError sqref="L8" emptyCellReference="1"/>
  </ignoredErrors>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2019-09-04T12:46:35Z</cp:lastPrinted>
  <dcterms:created xsi:type="dcterms:W3CDTF">2018-06-13T19:24:19Z</dcterms:created>
  <dcterms:modified xsi:type="dcterms:W3CDTF">2019-09-09T04:18:39Z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